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5" yWindow="-125" windowWidth="24242" windowHeight="13023"/>
  </bookViews>
  <sheets>
    <sheet name="Feui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/>
  <c r="I40"/>
  <c r="H66"/>
  <c r="I66"/>
  <c r="G24"/>
  <c r="G25" s="1"/>
  <c r="G26" s="1"/>
  <c r="G27" s="1"/>
  <c r="G28" s="1"/>
  <c r="G29" s="1"/>
  <c r="G30" s="1"/>
  <c r="G31" s="1"/>
  <c r="G36" s="1"/>
  <c r="G37" s="1"/>
  <c r="G38" s="1"/>
  <c r="G22"/>
  <c r="I23"/>
  <c r="I24"/>
  <c r="I25"/>
  <c r="I26"/>
  <c r="I27"/>
  <c r="I28"/>
  <c r="I29"/>
  <c r="I30"/>
  <c r="I33"/>
  <c r="I35"/>
  <c r="I36"/>
  <c r="I37"/>
  <c r="I38"/>
  <c r="I42"/>
  <c r="I43"/>
  <c r="I44"/>
  <c r="I45"/>
  <c r="I47"/>
  <c r="I51"/>
  <c r="I53"/>
  <c r="I63"/>
  <c r="I65"/>
  <c r="H23"/>
  <c r="H24"/>
  <c r="H25"/>
  <c r="H26"/>
  <c r="H27"/>
  <c r="H28"/>
  <c r="H29"/>
  <c r="H30"/>
  <c r="H33"/>
  <c r="H35"/>
  <c r="H36"/>
  <c r="H37"/>
  <c r="H38"/>
  <c r="H42"/>
  <c r="H43"/>
  <c r="H44"/>
  <c r="H45"/>
  <c r="H47"/>
  <c r="H51"/>
  <c r="H53"/>
  <c r="H63"/>
  <c r="H65"/>
  <c r="H22"/>
  <c r="I22"/>
  <c r="H21"/>
  <c r="I21" s="1"/>
  <c r="G41" l="1"/>
  <c r="G42" s="1"/>
  <c r="G43" s="1"/>
  <c r="G44" s="1"/>
  <c r="G45" s="1"/>
  <c r="G46" s="1"/>
  <c r="G47" s="1"/>
  <c r="G64" s="1"/>
  <c r="G65" s="1"/>
  <c r="G66" s="1"/>
</calcChain>
</file>

<file path=xl/sharedStrings.xml><?xml version="1.0" encoding="utf-8"?>
<sst xmlns="http://schemas.openxmlformats.org/spreadsheetml/2006/main" count="336" uniqueCount="290">
  <si>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</si>
  <si>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</si>
  <si>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</si>
  <si>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</si>
  <si>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Nom du parcours :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</si>
  <si>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</si>
  <si>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</si>
  <si>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</si>
  <si>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</si>
  <si>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</si>
  <si>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</si>
  <si>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</si>
  <si>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</si>
  <si>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 xml:space="preserve">Lieu de départ : </t>
  </si>
  <si>
    <t>LOCALITES</t>
  </si>
  <si>
    <t>Numéro de route</t>
  </si>
  <si>
    <t>KM</t>
  </si>
  <si>
    <t>CONTROLES</t>
  </si>
  <si>
    <t>PARTIEL</t>
  </si>
  <si>
    <t>TOTAL</t>
  </si>
  <si>
    <t>Ouverture</t>
  </si>
  <si>
    <t>Fermeture</t>
  </si>
  <si>
    <t>Tél :</t>
  </si>
  <si>
    <t>Mail :</t>
  </si>
  <si>
    <t>Michelin</t>
  </si>
  <si>
    <t>n°</t>
  </si>
  <si>
    <t>Pli</t>
  </si>
  <si>
    <t>Contrôle</t>
  </si>
  <si>
    <t>km</t>
  </si>
  <si>
    <t xml:space="preserve">Sur la route des vignobles 2eme Edition </t>
  </si>
  <si>
    <t xml:space="preserve">Cyclo club Mayennais </t>
  </si>
  <si>
    <t xml:space="preserve">Mouezy Francois </t>
  </si>
  <si>
    <t xml:space="preserve">8 rue Jacques brel 53100 Mayenne </t>
  </si>
  <si>
    <t xml:space="preserve">06 19 27 37 70 </t>
  </si>
  <si>
    <t>francoismouezy@orange,fr</t>
  </si>
  <si>
    <t>53-7054</t>
  </si>
  <si>
    <t xml:space="preserve">Pays de la Loire </t>
  </si>
  <si>
    <t xml:space="preserve">Parc des sports Avenue Gutemberg 53100 Mayenne </t>
  </si>
  <si>
    <t>Départ : Mayenne Rte D'Aron</t>
  </si>
  <si>
    <t xml:space="preserve">Mayenne </t>
  </si>
  <si>
    <t>Evron</t>
  </si>
  <si>
    <t xml:space="preserve">Chemiré en charnie </t>
  </si>
  <si>
    <t xml:space="preserve">Crannes en champagne </t>
  </si>
  <si>
    <t>Spay</t>
  </si>
  <si>
    <t>Téloché</t>
  </si>
  <si>
    <t xml:space="preserve">Chahaignes </t>
  </si>
  <si>
    <t xml:space="preserve">Ruillé sur Loir </t>
  </si>
  <si>
    <t>CP 1 Domaine Lelais (AOC Jasnieres)</t>
  </si>
  <si>
    <t xml:space="preserve">Prunay cassereau </t>
  </si>
  <si>
    <t>Santenay</t>
  </si>
  <si>
    <t xml:space="preserve">Veuzain sur loire </t>
  </si>
  <si>
    <t xml:space="preserve">Chaumont sur Loire </t>
  </si>
  <si>
    <t>Cour cheverny</t>
  </si>
  <si>
    <t>CP 2 Domaine Daridan (AOC Cheverny)</t>
  </si>
  <si>
    <t>Tour en sologne</t>
  </si>
  <si>
    <t>Bracieux</t>
  </si>
  <si>
    <t>Gien</t>
  </si>
  <si>
    <t>CP 3 Domaine Poupat (AOC Coteaux Giennois)</t>
  </si>
  <si>
    <t>Bléneau</t>
  </si>
  <si>
    <t xml:space="preserve">Saint sauveur en puisaye </t>
  </si>
  <si>
    <t>Chablis</t>
  </si>
  <si>
    <t xml:space="preserve">CP 6 Domaine Joseph Mellot (AOC Sancerre) </t>
  </si>
  <si>
    <t>CP 7 Domaine Mériau (AOC Touraine)</t>
  </si>
  <si>
    <t>Montrichard</t>
  </si>
  <si>
    <t>Vouvray</t>
  </si>
  <si>
    <t>CP 8 Château de Moncontour (AOC Vouvray)</t>
  </si>
  <si>
    <t xml:space="preserve">Notre dame d'Oe </t>
  </si>
  <si>
    <t>Langlais</t>
  </si>
  <si>
    <t>Varrains</t>
  </si>
  <si>
    <t>Terranjou</t>
  </si>
  <si>
    <t>CP 10 Domaine des Fontaines (AOC Bonnezaux)</t>
  </si>
  <si>
    <t>Bonnezaux</t>
  </si>
  <si>
    <t>Beaulieu sur Layon</t>
  </si>
  <si>
    <t>Corniche d'Anjou</t>
  </si>
  <si>
    <t>Saveniere</t>
  </si>
  <si>
    <t>CP 11 Domaine Nicolas Joly (AOC La Coulée de Serrant)</t>
  </si>
  <si>
    <t>St Jean de linieres</t>
  </si>
  <si>
    <t xml:space="preserve">St Lambert la potherie </t>
  </si>
  <si>
    <t xml:space="preserve">Grez en Neuville </t>
  </si>
  <si>
    <t>La Jaille Yvon</t>
  </si>
  <si>
    <t>Ruillé froid fronds</t>
  </si>
  <si>
    <t>Bazougers</t>
  </si>
  <si>
    <t xml:space="preserve">Montsurs </t>
  </si>
  <si>
    <t>Belgeard</t>
  </si>
  <si>
    <t xml:space="preserve">Mayenne Rte d'Aron Avenue Gutemberg </t>
  </si>
  <si>
    <r>
      <t xml:space="preserve">Jublains </t>
    </r>
    <r>
      <rPr>
        <sz val="11"/>
        <color theme="9"/>
        <rFont val="Calibri"/>
        <family val="2"/>
        <scheme val="minor"/>
      </rPr>
      <t xml:space="preserve">BPF 53 </t>
    </r>
  </si>
  <si>
    <r>
      <t>St Suzanne</t>
    </r>
    <r>
      <rPr>
        <sz val="11"/>
        <color theme="9"/>
        <rFont val="Calibri"/>
        <family val="2"/>
        <scheme val="minor"/>
      </rPr>
      <t xml:space="preserve"> BPF 53 </t>
    </r>
  </si>
  <si>
    <r>
      <t>Souvigny en sologne</t>
    </r>
    <r>
      <rPr>
        <sz val="11"/>
        <color theme="9"/>
        <rFont val="Calibri"/>
        <family val="2"/>
        <scheme val="minor"/>
      </rPr>
      <t xml:space="preserve"> BPF 41 </t>
    </r>
  </si>
  <si>
    <r>
      <t xml:space="preserve">Briare </t>
    </r>
    <r>
      <rPr>
        <sz val="11"/>
        <color theme="9"/>
        <rFont val="Calibri"/>
        <family val="2"/>
        <scheme val="minor"/>
      </rPr>
      <t>BPF 45</t>
    </r>
  </si>
  <si>
    <r>
      <t>Donzy</t>
    </r>
    <r>
      <rPr>
        <sz val="11"/>
        <color theme="9"/>
        <rFont val="Calibri"/>
        <family val="2"/>
        <scheme val="minor"/>
      </rPr>
      <t xml:space="preserve"> BPF 58</t>
    </r>
  </si>
  <si>
    <r>
      <t xml:space="preserve">Sancerre </t>
    </r>
    <r>
      <rPr>
        <sz val="11"/>
        <color theme="9"/>
        <rFont val="Calibri"/>
        <family val="2"/>
        <scheme val="minor"/>
      </rPr>
      <t>BPF 18</t>
    </r>
  </si>
  <si>
    <r>
      <t>Mehun sur Yevre</t>
    </r>
    <r>
      <rPr>
        <sz val="11"/>
        <color theme="9"/>
        <rFont val="Calibri"/>
        <family val="2"/>
        <scheme val="minor"/>
      </rPr>
      <t xml:space="preserve"> BPF 18</t>
    </r>
  </si>
  <si>
    <r>
      <t xml:space="preserve">St Aignan sur cher </t>
    </r>
    <r>
      <rPr>
        <sz val="11"/>
        <color theme="9"/>
        <rFont val="Calibri"/>
        <family val="2"/>
        <scheme val="minor"/>
      </rPr>
      <t>BPF 36</t>
    </r>
  </si>
  <si>
    <r>
      <t>Château de Chenonceau</t>
    </r>
    <r>
      <rPr>
        <sz val="11"/>
        <color theme="9"/>
        <rFont val="Calibri"/>
        <family val="2"/>
        <scheme val="minor"/>
      </rPr>
      <t xml:space="preserve"> BPF 37 </t>
    </r>
  </si>
  <si>
    <r>
      <rPr>
        <sz val="11"/>
        <rFont val="Calibri"/>
        <family val="2"/>
        <scheme val="minor"/>
      </rPr>
      <t xml:space="preserve">Poncé sur Loir </t>
    </r>
    <r>
      <rPr>
        <sz val="11"/>
        <color theme="9"/>
        <rFont val="Calibri"/>
        <family val="2"/>
        <scheme val="minor"/>
      </rPr>
      <t>BPF 72</t>
    </r>
    <r>
      <rPr>
        <sz val="11"/>
        <rFont val="Calibri"/>
        <family val="2"/>
        <scheme val="minor"/>
      </rPr>
      <t xml:space="preserve"> </t>
    </r>
  </si>
  <si>
    <t>https://www.openrunner.com/route-details/17619902</t>
  </si>
  <si>
    <t>D 35 PUIS D7</t>
  </si>
  <si>
    <t>D7</t>
  </si>
  <si>
    <t>D9</t>
  </si>
  <si>
    <t xml:space="preserve">C6 Direction Epineux </t>
  </si>
  <si>
    <t>D221</t>
  </si>
  <si>
    <t>D212</t>
  </si>
  <si>
    <t>D140</t>
  </si>
  <si>
    <t>D64</t>
  </si>
  <si>
    <t>D305</t>
  </si>
  <si>
    <t>D79</t>
  </si>
  <si>
    <t>D1</t>
  </si>
  <si>
    <t>D751</t>
  </si>
  <si>
    <t xml:space="preserve">D77 DIRC Voie des Huards </t>
  </si>
  <si>
    <t xml:space="preserve">D102 </t>
  </si>
  <si>
    <t>D923 puis D153</t>
  </si>
  <si>
    <t>D101</t>
  </si>
  <si>
    <t>D952</t>
  </si>
  <si>
    <t>D957</t>
  </si>
  <si>
    <t>D47</t>
  </si>
  <si>
    <t>D90</t>
  </si>
  <si>
    <t>D85</t>
  </si>
  <si>
    <t>D2</t>
  </si>
  <si>
    <t>D163</t>
  </si>
  <si>
    <t>D920</t>
  </si>
  <si>
    <t>D955 puis D923</t>
  </si>
  <si>
    <t>D20</t>
  </si>
  <si>
    <t>D17</t>
  </si>
  <si>
    <t>D176</t>
  </si>
  <si>
    <t xml:space="preserve">D176 puis traverser le Cher aux pont de Chisseaux puis tourner à droite sur piste cyclable </t>
  </si>
  <si>
    <t xml:space="preserve">Piste en sable vue magnifique sur le Château de Chenonceau </t>
  </si>
  <si>
    <t xml:space="preserve">D46 puis à gauche rue du petit Coteau </t>
  </si>
  <si>
    <t xml:space="preserve">Rue de Moncontour, Château aussitôt sur la droite </t>
  </si>
  <si>
    <t xml:space="preserve">D77 </t>
  </si>
  <si>
    <t>D205 puis D360</t>
  </si>
  <si>
    <t>D125</t>
  </si>
  <si>
    <t xml:space="preserve">D199 </t>
  </si>
  <si>
    <t>D24 puis D120</t>
  </si>
  <si>
    <t>D54</t>
  </si>
  <si>
    <t xml:space="preserve">D111 puis à droite Logis de la coulée de Serrant </t>
  </si>
  <si>
    <t>Aller jusqu'au Domaine puis faire demi tour, retour D111 puis chemin de Beaupreau</t>
  </si>
  <si>
    <t xml:space="preserve">D102 puis rte de st lambert </t>
  </si>
  <si>
    <t>D105</t>
  </si>
  <si>
    <t>D187</t>
  </si>
  <si>
    <t xml:space="preserve">Direction DAON </t>
  </si>
  <si>
    <t>D595</t>
  </si>
  <si>
    <t xml:space="preserve">DIRECTION Le Bignon du Maine </t>
  </si>
  <si>
    <t>D24 puis D129 puis D207</t>
  </si>
  <si>
    <t>D207 à droite Petit st ouie puis D35</t>
  </si>
  <si>
    <t xml:space="preserve">D35 </t>
  </si>
  <si>
    <t>Vincelles</t>
  </si>
  <si>
    <t>Prenez votre temps pour faire ses 68KMS entre Daon et Mayenne!!! Nous serons là pour vous accueillir à votre arrivée jusqu'à Mardi 22h00!!!</t>
  </si>
  <si>
    <t xml:space="preserve">Montoire sur le loir </t>
  </si>
  <si>
    <t xml:space="preserve">Cheverny Château </t>
  </si>
  <si>
    <t xml:space="preserve">Pont canal de Briare </t>
  </si>
  <si>
    <t>Lain</t>
  </si>
  <si>
    <t xml:space="preserve">Courson les carrieres </t>
  </si>
  <si>
    <t>St Bris le vineux</t>
  </si>
  <si>
    <t>Quenne</t>
  </si>
  <si>
    <t>Lignorelles</t>
  </si>
  <si>
    <t>Maligny</t>
  </si>
  <si>
    <t xml:space="preserve">Chichée </t>
  </si>
  <si>
    <t xml:space="preserve">Prehy </t>
  </si>
  <si>
    <t xml:space="preserve">Irancy </t>
  </si>
  <si>
    <t xml:space="preserve">Trucy sur Yonne </t>
  </si>
  <si>
    <t>Anus</t>
  </si>
  <si>
    <t xml:space="preserve">St Andelain </t>
  </si>
  <si>
    <t xml:space="preserve">Tracy sur Loire </t>
  </si>
  <si>
    <t xml:space="preserve">St Satur </t>
  </si>
  <si>
    <t xml:space="preserve">Crézancy en sancerre </t>
  </si>
  <si>
    <t>Humbligny</t>
  </si>
  <si>
    <t>Menetou Salon</t>
  </si>
  <si>
    <t>St Pierre de Jard</t>
  </si>
  <si>
    <t xml:space="preserve">Gracay </t>
  </si>
  <si>
    <t>Chabris</t>
  </si>
  <si>
    <t>Meunses</t>
  </si>
  <si>
    <t>Noyers sur cher</t>
  </si>
  <si>
    <t>Pouillé</t>
  </si>
  <si>
    <t xml:space="preserve">Bléré </t>
  </si>
  <si>
    <t xml:space="preserve">La croix en touraine </t>
  </si>
  <si>
    <t xml:space="preserve">Montlouis sur Loire </t>
  </si>
  <si>
    <t xml:space="preserve">La Membrolle sur Choisille </t>
  </si>
  <si>
    <t xml:space="preserve">St Nicolas de Bourgeuil </t>
  </si>
  <si>
    <t xml:space="preserve">CP 9 Domaine des Freres Jamet </t>
  </si>
  <si>
    <t>Turquant</t>
  </si>
  <si>
    <t>Doué en Anjou</t>
  </si>
  <si>
    <r>
      <t xml:space="preserve">Troo </t>
    </r>
    <r>
      <rPr>
        <sz val="11"/>
        <color rgb="FF00B050"/>
        <rFont val="Calibri"/>
        <family val="2"/>
        <scheme val="minor"/>
      </rPr>
      <t xml:space="preserve">BPF 41 </t>
    </r>
  </si>
  <si>
    <t>11 BPF</t>
  </si>
  <si>
    <t>D305  puis D917</t>
  </si>
  <si>
    <t>D917</t>
  </si>
  <si>
    <t xml:space="preserve">DIR PONT CANAL PHOTO </t>
  </si>
  <si>
    <t xml:space="preserve">Piste cyclable </t>
  </si>
  <si>
    <t xml:space="preserve">Canal latéral à la Loire </t>
  </si>
  <si>
    <t xml:space="preserve">Ouzouer sur Trezée </t>
  </si>
  <si>
    <t xml:space="preserve">St Fargeau </t>
  </si>
  <si>
    <t>D38</t>
  </si>
  <si>
    <t>D362 puis à Droite au cave de Bailly</t>
  </si>
  <si>
    <t xml:space="preserve">D956 puis dir Quenne </t>
  </si>
  <si>
    <t xml:space="preserve">Dir Nangis D945 Dir Montallery </t>
  </si>
  <si>
    <t>Beine</t>
  </si>
  <si>
    <t xml:space="preserve">Rte de Lignorelles </t>
  </si>
  <si>
    <t>D35</t>
  </si>
  <si>
    <t xml:space="preserve">Fontenay prés Chablis </t>
  </si>
  <si>
    <t xml:space="preserve">D91 puis petite route dir Fontenay </t>
  </si>
  <si>
    <t>D35 puis D150</t>
  </si>
  <si>
    <t>D45</t>
  </si>
  <si>
    <t>CP 4 La Chablisienne Coopérative du Chablis (AOC Chablis)</t>
  </si>
  <si>
    <t xml:space="preserve">Rte d'Avallon puis D91 puis dir Préhy </t>
  </si>
  <si>
    <t>D2 PUIS D956</t>
  </si>
  <si>
    <t xml:space="preserve">Dir CRAVANT </t>
  </si>
  <si>
    <t>D309</t>
  </si>
  <si>
    <t>D104</t>
  </si>
  <si>
    <t>D553B</t>
  </si>
  <si>
    <t>D28</t>
  </si>
  <si>
    <t>D553</t>
  </si>
  <si>
    <t xml:space="preserve">RTE TOURISTIQUE </t>
  </si>
  <si>
    <t>D22</t>
  </si>
  <si>
    <t xml:space="preserve">D44 PUIS D185 </t>
  </si>
  <si>
    <t>D59</t>
  </si>
  <si>
    <t>D28A</t>
  </si>
  <si>
    <t>D922</t>
  </si>
  <si>
    <t>D17 puis dir Chatillion sur Cher</t>
  </si>
  <si>
    <t>D176B</t>
  </si>
  <si>
    <t>D172</t>
  </si>
  <si>
    <t>D31F</t>
  </si>
  <si>
    <t>D40</t>
  </si>
  <si>
    <t xml:space="preserve">Traversée la Loire </t>
  </si>
  <si>
    <t>D76</t>
  </si>
  <si>
    <t xml:space="preserve">Varennes sur loire </t>
  </si>
  <si>
    <t>D83</t>
  </si>
  <si>
    <t xml:space="preserve">Village Gallo Romain </t>
  </si>
  <si>
    <t xml:space="preserve">L'un des villages preferes des francais avec son très beau château médieval, </t>
  </si>
  <si>
    <t xml:space="preserve">Très beau village le long du Loir </t>
  </si>
  <si>
    <t>Village troglodyte</t>
  </si>
  <si>
    <t xml:space="preserve">Traversée du LOIR </t>
  </si>
  <si>
    <t xml:space="preserve">Traversée de la LOIRE </t>
  </si>
  <si>
    <t xml:space="preserve">Superbe château de Cheverny qui a inspiré TINTIN </t>
  </si>
  <si>
    <t xml:space="preserve">Bienvenue en SOLOGNE </t>
  </si>
  <si>
    <t xml:space="preserve">Très beau bourg typique de la Sologne </t>
  </si>
  <si>
    <t xml:space="preserve">Château qui mérite une photo </t>
  </si>
  <si>
    <t>Assez surprenant comme pont,,, mérite une petite photo</t>
  </si>
  <si>
    <t xml:space="preserve">7 km de piste cyclable en super état </t>
  </si>
  <si>
    <t xml:space="preserve">Très beau château, on passe "expret devant" </t>
  </si>
  <si>
    <t xml:space="preserve">Traversée de l’Yonne </t>
  </si>
  <si>
    <t>En plein dans les coteaux,,,, ça grimpe!!</t>
  </si>
  <si>
    <t xml:space="preserve">Le Chablis dans toute sa spendeur </t>
  </si>
  <si>
    <t xml:space="preserve">Une photo à la table d'orientation s'impose </t>
  </si>
  <si>
    <t xml:space="preserve">Piste cyclable de Cravant à Trucy </t>
  </si>
  <si>
    <t xml:space="preserve">Druyes </t>
  </si>
  <si>
    <t>Magnifique Château-Fort des Comtes d'Auxerre et de Nevers</t>
  </si>
  <si>
    <t xml:space="preserve">La Nievre </t>
  </si>
  <si>
    <t xml:space="preserve">CP5 Domaine Champeau  AOC Pouilly sur Loire </t>
  </si>
  <si>
    <t xml:space="preserve">En plein dans les vignes </t>
  </si>
  <si>
    <t xml:space="preserve">Traversée de la Loire </t>
  </si>
  <si>
    <t xml:space="preserve">Magnifique route touristique </t>
  </si>
  <si>
    <t xml:space="preserve">Très joli village sur un piton rocheux </t>
  </si>
  <si>
    <t xml:space="preserve">Château </t>
  </si>
  <si>
    <t xml:space="preserve">Très bon fromage de chevres </t>
  </si>
  <si>
    <t xml:space="preserve">Traversée du Cher </t>
  </si>
  <si>
    <t xml:space="preserve">Super pont avec vue sur le Château </t>
  </si>
  <si>
    <t xml:space="preserve">Pont de Pouillé sur le Cher </t>
  </si>
  <si>
    <t xml:space="preserve">Site troglodyte </t>
  </si>
  <si>
    <t xml:space="preserve">Piste cyclable style gravel mais une vue magnifique sur le plus beau château de la Loire, le long du CHER </t>
  </si>
  <si>
    <t xml:space="preserve">Pont de Bléré qui traverse le Cher </t>
  </si>
  <si>
    <t xml:space="preserve">Pont sur la Loire </t>
  </si>
  <si>
    <t xml:space="preserve">Petites routes en coteaux </t>
  </si>
  <si>
    <t xml:space="preserve">Mon preféré </t>
  </si>
  <si>
    <t xml:space="preserve">Magnifique corniche avec une vue superbe </t>
  </si>
  <si>
    <t>DIM 07/07 01H48</t>
  </si>
  <si>
    <t xml:space="preserve">Pointage photo devant le domaine </t>
  </si>
  <si>
    <t>CP 12 Daon</t>
  </si>
  <si>
    <t>21h55</t>
  </si>
  <si>
    <t>SAM 06/07 00H36</t>
  </si>
  <si>
    <t>SAM 06/07 03H51</t>
  </si>
  <si>
    <t>SAM 06/07 08H08</t>
  </si>
  <si>
    <t>SAM 06/07 11H48</t>
  </si>
  <si>
    <t>SAM 06/07 12H16</t>
  </si>
  <si>
    <t>SAM 06/07 17H57</t>
  </si>
  <si>
    <t>SAM 06/07 19H52</t>
  </si>
  <si>
    <t>SAM 06/07 22H20</t>
  </si>
  <si>
    <t>DIM 07/07 00H37</t>
  </si>
  <si>
    <t>DIM 07/07 03H35</t>
  </si>
  <si>
    <t>SAM 06/07 02H52</t>
  </si>
  <si>
    <t>SAM 06/07 08H52</t>
  </si>
  <si>
    <t>SAM 06/07 15H48</t>
  </si>
  <si>
    <t>DIM 07/07 00H40</t>
  </si>
  <si>
    <t>DIM 07/07 08H00</t>
  </si>
  <si>
    <t>DIM 07/07 08H56</t>
  </si>
  <si>
    <t>LUNDI 08/07 21H00</t>
  </si>
  <si>
    <t>LUNDI 08/07 16h38</t>
  </si>
  <si>
    <t>LUNDI 08/07 14h</t>
  </si>
  <si>
    <t>DIM 07/07 22h36</t>
  </si>
  <si>
    <t>LUN 08/07 02H06</t>
  </si>
  <si>
    <t>LUN 08/07 08H08</t>
  </si>
  <si>
    <r>
      <t xml:space="preserve">Votre BRM 1000 ce termine ICI!!! Prenez en photo le superbe pont qui traverse la Mayenne avant Lundi 21h00!!!!    </t>
    </r>
    <r>
      <rPr>
        <b/>
        <sz val="11"/>
        <color rgb="FF7030A0"/>
        <rFont val="Calibri"/>
        <family val="2"/>
        <scheme val="minor"/>
      </rPr>
      <t>ATTENTION ouverture de l'accueil à 18h00 le DIMANCHE!!!</t>
    </r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</si>
</sst>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.0"/>
    <numFmt numFmtId="166" formatCode="h:mm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2" borderId="25" xfId="0" applyFont="1" applyFill="1" applyBorder="1"/>
    <xf numFmtId="165" fontId="1" fillId="2" borderId="25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26" xfId="0" applyFont="1" applyBorder="1" applyAlignment="1">
      <alignment horizontal="left" vertical="center" wrapText="1"/>
    </xf>
    <xf numFmtId="0" fontId="1" fillId="2" borderId="27" xfId="0" applyFont="1" applyFill="1" applyBorder="1"/>
    <xf numFmtId="166" fontId="8" fillId="0" borderId="24" xfId="0" applyNumberFormat="1" applyFont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wrapText="1"/>
    </xf>
    <xf numFmtId="0" fontId="17" fillId="0" borderId="21" xfId="0" applyFont="1" applyBorder="1"/>
    <xf numFmtId="0" fontId="17" fillId="0" borderId="19" xfId="0" applyFont="1" applyBorder="1"/>
    <xf numFmtId="0" fontId="17" fillId="0" borderId="0" xfId="0" applyFont="1"/>
    <xf numFmtId="0" fontId="18" fillId="0" borderId="0" xfId="0" applyFont="1"/>
    <xf numFmtId="0" fontId="0" fillId="0" borderId="30" xfId="0" applyBorder="1"/>
    <xf numFmtId="0" fontId="0" fillId="0" borderId="31" xfId="0" applyBorder="1"/>
    <xf numFmtId="0" fontId="0" fillId="3" borderId="0" xfId="0" applyFill="1" applyAlignment="1">
      <alignment horizontal="center"/>
    </xf>
    <xf numFmtId="0" fontId="16" fillId="3" borderId="0" xfId="1" applyFill="1" applyBorder="1"/>
    <xf numFmtId="0" fontId="0" fillId="3" borderId="0" xfId="0" applyFill="1"/>
    <xf numFmtId="0" fontId="10" fillId="3" borderId="0" xfId="0" applyFont="1" applyFill="1"/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6" fontId="1" fillId="2" borderId="25" xfId="0" applyNumberFormat="1" applyFont="1" applyFill="1" applyBorder="1" applyAlignment="1">
      <alignment horizontal="center" vertical="center"/>
    </xf>
    <xf numFmtId="166" fontId="1" fillId="2" borderId="29" xfId="0" applyNumberFormat="1" applyFont="1" applyFill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6" fontId="18" fillId="0" borderId="20" xfId="0" applyNumberFormat="1" applyFont="1" applyBorder="1" applyAlignment="1">
      <alignment horizontal="center" vertical="center"/>
    </xf>
    <xf numFmtId="166" fontId="18" fillId="0" borderId="2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4" fillId="0" borderId="19" xfId="0" applyFont="1" applyBorder="1"/>
    <xf numFmtId="0" fontId="0" fillId="0" borderId="19" xfId="0" applyBorder="1" applyAlignment="1">
      <alignment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4" fillId="4" borderId="18" xfId="0" applyFont="1" applyFill="1" applyBorder="1"/>
    <xf numFmtId="0" fontId="14" fillId="4" borderId="19" xfId="0" applyFont="1" applyFill="1" applyBorder="1"/>
    <xf numFmtId="0" fontId="14" fillId="4" borderId="19" xfId="0" applyFont="1" applyFill="1" applyBorder="1" applyAlignment="1">
      <alignment horizontal="center"/>
    </xf>
    <xf numFmtId="0" fontId="20" fillId="4" borderId="19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14" fillId="4" borderId="0" xfId="0" applyFont="1" applyFill="1"/>
    <xf numFmtId="0" fontId="14" fillId="4" borderId="0" xfId="0" applyFont="1" applyFill="1" applyAlignment="1">
      <alignment wrapText="1"/>
    </xf>
    <xf numFmtId="0" fontId="14" fillId="4" borderId="19" xfId="0" applyFont="1" applyFill="1" applyBorder="1" applyAlignment="1">
      <alignment wrapText="1"/>
    </xf>
    <xf numFmtId="0" fontId="20" fillId="4" borderId="33" xfId="0" applyFont="1" applyFill="1" applyBorder="1" applyAlignment="1">
      <alignment wrapText="1"/>
    </xf>
    <xf numFmtId="0" fontId="20" fillId="4" borderId="34" xfId="0" applyFont="1" applyFill="1" applyBorder="1"/>
    <xf numFmtId="0" fontId="20" fillId="4" borderId="34" xfId="0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wrapText="1"/>
    </xf>
    <xf numFmtId="165" fontId="0" fillId="0" borderId="38" xfId="0" applyNumberFormat="1" applyBorder="1" applyAlignment="1">
      <alignment horizontal="center"/>
    </xf>
    <xf numFmtId="166" fontId="1" fillId="0" borderId="38" xfId="0" applyNumberFormat="1" applyFont="1" applyBorder="1" applyAlignment="1">
      <alignment horizontal="center" vertical="center"/>
    </xf>
    <xf numFmtId="166" fontId="1" fillId="0" borderId="3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4" fillId="0" borderId="36" xfId="0" applyFont="1" applyBorder="1" applyAlignment="1">
      <alignment wrapText="1"/>
    </xf>
    <xf numFmtId="0" fontId="18" fillId="0" borderId="19" xfId="0" applyFont="1" applyBorder="1" applyAlignment="1">
      <alignment vertical="center"/>
    </xf>
    <xf numFmtId="0" fontId="20" fillId="0" borderId="0" xfId="0" applyFont="1"/>
    <xf numFmtId="0" fontId="14" fillId="0" borderId="0" xfId="0" applyFont="1" applyAlignment="1">
      <alignment horizontal="center"/>
    </xf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4" fillId="0" borderId="0" xfId="0" applyFont="1"/>
    <xf numFmtId="0" fontId="18" fillId="0" borderId="3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5" borderId="0" xfId="0" applyFill="1"/>
    <xf numFmtId="0" fontId="0" fillId="0" borderId="0" xfId="0" applyAlignment="1">
      <alignment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vertical="center" wrapText="1"/>
    </xf>
    <xf numFmtId="0" fontId="18" fillId="0" borderId="38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6" fillId="0" borderId="0" xfId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133350</xdr:rowOff>
    </xdr:from>
    <xdr:to>
      <xdr:col>4</xdr:col>
      <xdr:colOff>970959</xdr:colOff>
      <xdr:row>5</xdr:row>
      <xdr:rowOff>27264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266F6B1-DB75-49C9-8303-7AD4BA7F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1775" y="323850"/>
          <a:ext cx="885234" cy="655914"/>
        </a:xfrm>
        <a:prstGeom prst="rect">
          <a:avLst/>
        </a:prstGeom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8</xdr:col>
      <xdr:colOff>550918</xdr:colOff>
      <xdr:row>7</xdr:row>
      <xdr:rowOff>41439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penrunner.com/route-details/17619902" TargetMode="External"/><Relationship Id="rId1" Type="http://schemas.openxmlformats.org/officeDocument/2006/relationships/hyperlink" Target="mailto:francoismouezy@orange,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>
      <selection activeCell="J127" sqref="J127"/>
    </sheetView>
  </sheetViews>
  <sheetFormatPr baseColWidth="10" defaultRowHeight="15.05"/>
  <cols>
    <col min="1" max="1" width="8.6640625" style="39" bestFit="1" customWidth="1"/>
    <col min="2" max="2" width="28.88671875" customWidth="1"/>
    <col min="3" max="3" width="5.6640625" customWidth="1"/>
    <col min="4" max="4" width="6.44140625" customWidth="1"/>
    <col min="5" max="5" width="33.44140625" customWidth="1"/>
    <col min="10" max="10" width="92.44140625" customWidth="1"/>
    <col min="11" max="11" width="34.5546875" style="34" customWidth="1"/>
  </cols>
  <sheetData>
    <row r="1" spans="2:9" ht="23.2">
      <c r="B1" s="140" t="s">
        <v>0</v>
      </c>
      <c r="C1" s="140"/>
      <c r="D1" s="141"/>
      <c r="E1" s="141"/>
      <c r="F1" s="1"/>
      <c r="G1" s="1"/>
      <c r="H1" s="1"/>
      <c r="I1" s="1"/>
    </row>
    <row r="2" spans="2:9">
      <c r="B2" s="2"/>
      <c r="C2" s="2"/>
      <c r="D2" s="3"/>
      <c r="E2" s="1"/>
      <c r="F2" s="142"/>
      <c r="G2" s="143"/>
      <c r="H2" s="143"/>
      <c r="I2" s="143"/>
    </row>
    <row r="3" spans="2:9">
      <c r="B3" s="2" t="s">
        <v>1</v>
      </c>
      <c r="C3" s="152">
        <v>1921</v>
      </c>
      <c r="D3" s="141"/>
      <c r="E3" s="1"/>
      <c r="F3" s="142"/>
      <c r="G3" s="143"/>
      <c r="H3" s="143"/>
      <c r="I3" s="143"/>
    </row>
    <row r="4" spans="2:9">
      <c r="B4" s="2" t="s">
        <v>2</v>
      </c>
      <c r="C4" s="152">
        <v>1976</v>
      </c>
      <c r="D4" s="141"/>
      <c r="E4" s="1"/>
      <c r="F4" s="142"/>
      <c r="G4" s="143"/>
      <c r="H4" s="143"/>
      <c r="I4" s="143"/>
    </row>
    <row r="5" spans="2:9">
      <c r="B5" s="2" t="s">
        <v>3</v>
      </c>
      <c r="C5" s="152">
        <v>1983</v>
      </c>
      <c r="D5" s="141"/>
      <c r="E5" s="1"/>
      <c r="F5" s="142"/>
      <c r="G5" s="143"/>
      <c r="H5" s="143"/>
      <c r="I5" s="143"/>
    </row>
    <row r="6" spans="2:9">
      <c r="B6" s="3"/>
      <c r="C6" s="3"/>
      <c r="D6" s="3"/>
      <c r="E6" s="3"/>
      <c r="F6" s="3"/>
      <c r="G6" s="3"/>
      <c r="H6" s="3"/>
      <c r="I6" s="3"/>
    </row>
    <row r="7" spans="2:9">
      <c r="B7" s="3"/>
      <c r="C7" s="3"/>
      <c r="D7" s="3"/>
      <c r="E7" s="3"/>
      <c r="F7" s="3"/>
      <c r="G7" s="3"/>
      <c r="H7" s="3"/>
      <c r="I7" s="3"/>
    </row>
    <row r="8" spans="2:9" ht="15.65" thickBot="1">
      <c r="B8" s="3"/>
      <c r="C8" s="3"/>
      <c r="D8" s="3"/>
      <c r="E8" s="3"/>
      <c r="F8" s="3"/>
      <c r="G8" s="3"/>
      <c r="H8" s="3"/>
      <c r="I8" s="3"/>
    </row>
    <row r="9" spans="2:9" ht="16.3" thickTop="1" thickBot="1">
      <c r="B9" s="4" t="s">
        <v>4</v>
      </c>
      <c r="C9" s="155" t="s">
        <v>29</v>
      </c>
      <c r="D9" s="156"/>
      <c r="E9" s="156"/>
      <c r="F9" s="144" t="s">
        <v>5</v>
      </c>
      <c r="G9" s="145"/>
      <c r="H9" s="146"/>
      <c r="I9" s="147"/>
    </row>
    <row r="10" spans="2:9" ht="16.3" thickTop="1" thickBot="1">
      <c r="B10" s="5"/>
      <c r="C10" s="5"/>
      <c r="D10" s="6"/>
      <c r="E10" s="6"/>
      <c r="F10" s="5"/>
      <c r="G10" s="7"/>
      <c r="H10" s="6"/>
      <c r="I10" s="6"/>
    </row>
    <row r="11" spans="2:9" ht="15.65" thickTop="1">
      <c r="B11" s="8" t="s">
        <v>6</v>
      </c>
      <c r="C11" s="153" t="s">
        <v>30</v>
      </c>
      <c r="D11" s="154"/>
      <c r="E11" s="154"/>
      <c r="F11" s="5" t="s">
        <v>7</v>
      </c>
      <c r="G11" s="148" t="s">
        <v>35</v>
      </c>
      <c r="H11" s="148"/>
      <c r="I11" s="149"/>
    </row>
    <row r="12" spans="2:9">
      <c r="B12" s="9" t="s">
        <v>8</v>
      </c>
      <c r="C12" s="125" t="s">
        <v>31</v>
      </c>
      <c r="D12" s="126"/>
      <c r="E12" s="126"/>
      <c r="F12" s="10" t="s">
        <v>9</v>
      </c>
      <c r="G12" s="150" t="s">
        <v>36</v>
      </c>
      <c r="H12" s="150"/>
      <c r="I12" s="151"/>
    </row>
    <row r="13" spans="2:9" ht="17.55">
      <c r="B13" s="9" t="s">
        <v>10</v>
      </c>
      <c r="C13" s="125" t="s">
        <v>32</v>
      </c>
      <c r="D13" s="126"/>
      <c r="E13" s="126"/>
      <c r="F13" s="10" t="s">
        <v>11</v>
      </c>
      <c r="G13" s="42">
        <v>1000</v>
      </c>
      <c r="H13" s="10" t="s">
        <v>28</v>
      </c>
      <c r="I13" s="13"/>
    </row>
    <row r="14" spans="2:9" ht="17.55">
      <c r="B14" s="26" t="s">
        <v>22</v>
      </c>
      <c r="C14" s="122" t="s">
        <v>33</v>
      </c>
      <c r="D14" s="123"/>
      <c r="E14" s="123"/>
      <c r="F14" s="10"/>
      <c r="G14" s="11"/>
      <c r="H14" s="12"/>
      <c r="I14" s="13"/>
    </row>
    <row r="15" spans="2:9" ht="17.55">
      <c r="B15" s="26" t="s">
        <v>23</v>
      </c>
      <c r="C15" s="124" t="s">
        <v>34</v>
      </c>
      <c r="D15" s="123"/>
      <c r="E15" s="123"/>
      <c r="F15" s="10"/>
      <c r="G15" s="11"/>
      <c r="H15" s="12"/>
      <c r="I15" s="13"/>
    </row>
    <row r="16" spans="2:9">
      <c r="B16" s="14"/>
      <c r="C16" s="41"/>
      <c r="D16" s="125"/>
      <c r="E16" s="126"/>
      <c r="F16" s="10" t="s">
        <v>12</v>
      </c>
      <c r="G16" s="138">
        <v>45478</v>
      </c>
      <c r="H16" s="138"/>
      <c r="I16" s="139"/>
    </row>
    <row r="17" spans="1:11" ht="27.7" customHeight="1" thickBot="1">
      <c r="B17" s="15" t="s">
        <v>13</v>
      </c>
      <c r="C17" s="127" t="s">
        <v>37</v>
      </c>
      <c r="D17" s="128"/>
      <c r="E17" s="128"/>
      <c r="F17" s="16"/>
      <c r="G17" s="17"/>
      <c r="H17" s="129">
        <v>0.75</v>
      </c>
      <c r="I17" s="130"/>
      <c r="K17" s="40"/>
    </row>
    <row r="18" spans="1:11" ht="16.3" thickTop="1" thickBot="1">
      <c r="A18" s="121" t="s">
        <v>27</v>
      </c>
      <c r="B18" s="131" t="s">
        <v>14</v>
      </c>
      <c r="C18" s="136" t="s">
        <v>24</v>
      </c>
      <c r="D18" s="137"/>
      <c r="E18" s="131" t="s">
        <v>15</v>
      </c>
      <c r="F18" s="18" t="s">
        <v>16</v>
      </c>
      <c r="G18" s="18" t="s">
        <v>16</v>
      </c>
      <c r="H18" s="134" t="s">
        <v>17</v>
      </c>
      <c r="I18" s="135"/>
    </row>
    <row r="19" spans="1:11" ht="15.65" thickBot="1">
      <c r="A19" s="121"/>
      <c r="B19" s="132"/>
      <c r="C19" s="28" t="s">
        <v>25</v>
      </c>
      <c r="D19" s="29" t="s">
        <v>26</v>
      </c>
      <c r="E19" s="133"/>
      <c r="F19" s="19" t="s">
        <v>18</v>
      </c>
      <c r="G19" s="20" t="s">
        <v>19</v>
      </c>
      <c r="H19" s="21" t="s">
        <v>20</v>
      </c>
      <c r="I19" s="22" t="s">
        <v>21</v>
      </c>
    </row>
    <row r="20" spans="1:11" ht="15.65" thickTop="1">
      <c r="B20" s="35" t="s">
        <v>38</v>
      </c>
      <c r="C20" s="30"/>
      <c r="D20" s="31"/>
      <c r="E20" s="31"/>
      <c r="F20" s="31"/>
      <c r="G20" s="31"/>
      <c r="H20" s="37"/>
      <c r="I20" s="38"/>
    </row>
    <row r="21" spans="1:11">
      <c r="B21" s="36" t="s">
        <v>39</v>
      </c>
      <c r="C21" s="32"/>
      <c r="D21" s="32"/>
      <c r="E21" s="32" t="s">
        <v>96</v>
      </c>
      <c r="F21" s="33"/>
      <c r="G21" s="33">
        <v>0</v>
      </c>
      <c r="H21" s="58">
        <f>H17</f>
        <v>0.75</v>
      </c>
      <c r="I21" s="59">
        <f>H21+1/24</f>
        <v>0.79166666666666663</v>
      </c>
    </row>
    <row r="22" spans="1:11">
      <c r="B22" s="23" t="s">
        <v>85</v>
      </c>
      <c r="C22" s="27"/>
      <c r="D22" s="24"/>
      <c r="E22" s="24" t="s">
        <v>97</v>
      </c>
      <c r="F22" s="25">
        <v>9</v>
      </c>
      <c r="G22" s="25">
        <f>IF(F22&lt;&gt;"",G21+F22,"")</f>
        <v>9</v>
      </c>
      <c r="H22" s="60" t="str">
        <f>IF(A22="C",$H$17+(MIN(G22,200)/34+MIN(MAX(G22-200,0),200)/32+MIN(MAX(G22-400,0),200)/30+MIN(MAX(G22-600,0),400)/28+1/120)/24,"")</f>
        <v/>
      </c>
      <c r="I22" s="61" t="str">
        <f>IF(A22="C",$I$21+(MIN(G22,60)/20+MIN(MAX(G22-60,0),540)/15+MIN(MAX(G22-600,0),400)/11.428+1/120)/24,"")</f>
        <v/>
      </c>
      <c r="J22" t="s">
        <v>225</v>
      </c>
    </row>
    <row r="23" spans="1:11">
      <c r="B23" s="23" t="s">
        <v>40</v>
      </c>
      <c r="C23" s="27"/>
      <c r="D23" s="24"/>
      <c r="E23" s="24" t="s">
        <v>97</v>
      </c>
      <c r="F23" s="25">
        <v>14</v>
      </c>
      <c r="G23" s="25">
        <v>23</v>
      </c>
      <c r="H23" s="60" t="str">
        <f t="shared" ref="H23:H66" si="0">IF(A23="C",$H$17+(MIN(G23,200)/34+MIN(MAX(G23-200,0),200)/32+MIN(MAX(G23-400,0),200)/30+MIN(MAX(G23-600,0),400)/28+1/120)/24,"")</f>
        <v/>
      </c>
      <c r="I23" s="61" t="str">
        <f t="shared" ref="I23:I66" si="1">IF(A23="C",$I$21+(MIN(G23,60)/20+MIN(MAX(G23-60,0),540)/15+MIN(MAX(G23-600,0),400)/11.428+1/120)/24,"")</f>
        <v/>
      </c>
    </row>
    <row r="24" spans="1:11">
      <c r="B24" s="23" t="s">
        <v>86</v>
      </c>
      <c r="C24" s="27"/>
      <c r="D24" s="24"/>
      <c r="E24" s="24" t="s">
        <v>98</v>
      </c>
      <c r="F24" s="25">
        <v>8</v>
      </c>
      <c r="G24" s="25">
        <f t="shared" ref="G24:G66" si="2">IF(F24&lt;&gt;"",G23+F24,"")</f>
        <v>31</v>
      </c>
      <c r="H24" s="60" t="str">
        <f t="shared" si="0"/>
        <v/>
      </c>
      <c r="I24" s="61" t="str">
        <f t="shared" si="1"/>
        <v/>
      </c>
      <c r="J24" t="s">
        <v>226</v>
      </c>
    </row>
    <row r="25" spans="1:11">
      <c r="B25" s="23" t="s">
        <v>41</v>
      </c>
      <c r="C25" s="27"/>
      <c r="D25" s="24"/>
      <c r="E25" s="24" t="s">
        <v>99</v>
      </c>
      <c r="F25" s="25">
        <v>17</v>
      </c>
      <c r="G25" s="25">
        <f t="shared" si="2"/>
        <v>48</v>
      </c>
      <c r="H25" s="60" t="str">
        <f t="shared" si="0"/>
        <v/>
      </c>
      <c r="I25" s="61" t="str">
        <f t="shared" si="1"/>
        <v/>
      </c>
    </row>
    <row r="26" spans="1:11">
      <c r="B26" s="23" t="s">
        <v>42</v>
      </c>
      <c r="C26" s="27"/>
      <c r="D26" s="24"/>
      <c r="E26" s="24" t="s">
        <v>100</v>
      </c>
      <c r="F26" s="25">
        <v>16</v>
      </c>
      <c r="G26" s="25">
        <f t="shared" si="2"/>
        <v>64</v>
      </c>
      <c r="H26" s="60" t="str">
        <f t="shared" si="0"/>
        <v/>
      </c>
      <c r="I26" s="61" t="str">
        <f t="shared" si="1"/>
        <v/>
      </c>
    </row>
    <row r="27" spans="1:11">
      <c r="B27" s="23" t="s">
        <v>43</v>
      </c>
      <c r="C27" s="27"/>
      <c r="D27" s="24"/>
      <c r="E27" s="24" t="s">
        <v>101</v>
      </c>
      <c r="F27" s="25">
        <v>20</v>
      </c>
      <c r="G27" s="25">
        <f t="shared" si="2"/>
        <v>84</v>
      </c>
      <c r="H27" s="60" t="str">
        <f t="shared" si="0"/>
        <v/>
      </c>
      <c r="I27" s="61" t="str">
        <f t="shared" si="1"/>
        <v/>
      </c>
    </row>
    <row r="28" spans="1:11">
      <c r="B28" s="23" t="s">
        <v>44</v>
      </c>
      <c r="C28" s="27"/>
      <c r="D28" s="24"/>
      <c r="E28" s="24" t="s">
        <v>102</v>
      </c>
      <c r="F28" s="25">
        <v>11</v>
      </c>
      <c r="G28" s="25">
        <f t="shared" si="2"/>
        <v>95</v>
      </c>
      <c r="H28" s="60" t="str">
        <f t="shared" si="0"/>
        <v/>
      </c>
      <c r="I28" s="61" t="str">
        <f t="shared" si="1"/>
        <v/>
      </c>
    </row>
    <row r="29" spans="1:11">
      <c r="B29" s="23" t="s">
        <v>45</v>
      </c>
      <c r="C29" s="27"/>
      <c r="D29" s="24"/>
      <c r="E29" s="24" t="s">
        <v>103</v>
      </c>
      <c r="F29" s="25">
        <v>27</v>
      </c>
      <c r="G29" s="25">
        <f t="shared" si="2"/>
        <v>122</v>
      </c>
      <c r="H29" s="60" t="str">
        <f t="shared" si="0"/>
        <v/>
      </c>
      <c r="I29" s="61" t="str">
        <f t="shared" si="1"/>
        <v/>
      </c>
    </row>
    <row r="30" spans="1:11">
      <c r="B30" s="23" t="s">
        <v>46</v>
      </c>
      <c r="C30" s="27"/>
      <c r="D30" s="24"/>
      <c r="E30" s="24" t="s">
        <v>104</v>
      </c>
      <c r="F30" s="25">
        <v>9</v>
      </c>
      <c r="G30" s="25">
        <f t="shared" si="2"/>
        <v>131</v>
      </c>
      <c r="H30" s="60" t="str">
        <f t="shared" si="0"/>
        <v/>
      </c>
      <c r="I30" s="61" t="str">
        <f t="shared" si="1"/>
        <v/>
      </c>
    </row>
    <row r="31" spans="1:11" s="75" customFormat="1" ht="30.05">
      <c r="A31" s="107" t="s">
        <v>27</v>
      </c>
      <c r="B31" s="115" t="s">
        <v>47</v>
      </c>
      <c r="C31" s="116"/>
      <c r="D31" s="98"/>
      <c r="E31" s="98" t="s">
        <v>104</v>
      </c>
      <c r="F31" s="117">
        <v>2</v>
      </c>
      <c r="G31" s="117">
        <f t="shared" si="2"/>
        <v>133</v>
      </c>
      <c r="H31" s="62" t="s">
        <v>266</v>
      </c>
      <c r="I31" s="64" t="s">
        <v>277</v>
      </c>
      <c r="J31" s="75" t="s">
        <v>264</v>
      </c>
    </row>
    <row r="32" spans="1:11" s="47" customFormat="1">
      <c r="A32" s="43"/>
      <c r="B32" s="44" t="s">
        <v>94</v>
      </c>
      <c r="C32" s="45"/>
      <c r="D32" s="46"/>
      <c r="E32" s="71" t="s">
        <v>183</v>
      </c>
      <c r="F32" s="57">
        <v>1</v>
      </c>
      <c r="G32" s="57">
        <v>134</v>
      </c>
      <c r="H32" s="62"/>
      <c r="I32" s="63"/>
      <c r="J32" s="105" t="s">
        <v>227</v>
      </c>
      <c r="K32" s="48"/>
    </row>
    <row r="33" spans="1:10">
      <c r="B33" s="23" t="s">
        <v>181</v>
      </c>
      <c r="C33" s="27"/>
      <c r="D33" s="24"/>
      <c r="E33" s="24" t="s">
        <v>184</v>
      </c>
      <c r="F33" s="25">
        <v>9</v>
      </c>
      <c r="G33" s="25">
        <v>145</v>
      </c>
      <c r="H33" s="60" t="str">
        <f t="shared" si="0"/>
        <v/>
      </c>
      <c r="I33" s="61" t="str">
        <f t="shared" si="1"/>
        <v/>
      </c>
      <c r="J33" t="s">
        <v>228</v>
      </c>
    </row>
    <row r="34" spans="1:10">
      <c r="B34" s="23" t="s">
        <v>147</v>
      </c>
      <c r="C34" s="27"/>
      <c r="D34" s="24"/>
      <c r="E34" s="24" t="s">
        <v>98</v>
      </c>
      <c r="F34" s="25">
        <v>7</v>
      </c>
      <c r="G34" s="25">
        <v>152</v>
      </c>
      <c r="H34" s="60"/>
      <c r="I34" s="61"/>
      <c r="J34" t="s">
        <v>229</v>
      </c>
    </row>
    <row r="35" spans="1:10">
      <c r="B35" s="23" t="s">
        <v>48</v>
      </c>
      <c r="C35" s="27"/>
      <c r="D35" s="24"/>
      <c r="E35" s="24" t="s">
        <v>105</v>
      </c>
      <c r="F35" s="25">
        <v>10</v>
      </c>
      <c r="G35" s="25">
        <v>162</v>
      </c>
      <c r="H35" s="60" t="str">
        <f t="shared" si="0"/>
        <v/>
      </c>
      <c r="I35" s="61" t="str">
        <f t="shared" si="1"/>
        <v/>
      </c>
    </row>
    <row r="36" spans="1:10">
      <c r="B36" s="23" t="s">
        <v>49</v>
      </c>
      <c r="C36" s="27"/>
      <c r="D36" s="24"/>
      <c r="E36" s="24" t="s">
        <v>106</v>
      </c>
      <c r="F36" s="25">
        <v>22</v>
      </c>
      <c r="G36" s="25">
        <f t="shared" si="2"/>
        <v>184</v>
      </c>
      <c r="H36" s="60" t="str">
        <f t="shared" si="0"/>
        <v/>
      </c>
      <c r="I36" s="61" t="str">
        <f t="shared" si="1"/>
        <v/>
      </c>
    </row>
    <row r="37" spans="1:10">
      <c r="B37" s="23" t="s">
        <v>50</v>
      </c>
      <c r="C37" s="27"/>
      <c r="D37" s="24"/>
      <c r="E37" s="24" t="s">
        <v>106</v>
      </c>
      <c r="F37" s="25">
        <v>10</v>
      </c>
      <c r="G37" s="25">
        <f t="shared" si="2"/>
        <v>194</v>
      </c>
      <c r="H37" s="60" t="str">
        <f t="shared" si="0"/>
        <v/>
      </c>
      <c r="I37" s="61" t="str">
        <f t="shared" si="1"/>
        <v/>
      </c>
    </row>
    <row r="38" spans="1:10">
      <c r="B38" s="23" t="s">
        <v>51</v>
      </c>
      <c r="C38" s="27"/>
      <c r="D38" s="24"/>
      <c r="E38" s="24" t="s">
        <v>107</v>
      </c>
      <c r="F38" s="25">
        <v>3</v>
      </c>
      <c r="G38" s="25">
        <f>IF(F38&lt;&gt;"",G37+F38,"")</f>
        <v>197</v>
      </c>
      <c r="H38" s="60" t="str">
        <f t="shared" si="0"/>
        <v/>
      </c>
      <c r="I38" s="61" t="str">
        <f t="shared" si="1"/>
        <v/>
      </c>
      <c r="J38" t="s">
        <v>230</v>
      </c>
    </row>
    <row r="39" spans="1:10">
      <c r="B39" s="23" t="s">
        <v>148</v>
      </c>
      <c r="C39" s="27"/>
      <c r="D39" s="24"/>
      <c r="E39" s="24" t="s">
        <v>109</v>
      </c>
      <c r="F39" s="25">
        <v>22</v>
      </c>
      <c r="G39" s="25">
        <v>219</v>
      </c>
      <c r="H39" s="60"/>
      <c r="I39" s="61"/>
      <c r="J39" t="s">
        <v>231</v>
      </c>
    </row>
    <row r="40" spans="1:10">
      <c r="B40" s="23" t="s">
        <v>52</v>
      </c>
      <c r="C40" s="27"/>
      <c r="D40" s="24"/>
      <c r="E40" s="24" t="s">
        <v>108</v>
      </c>
      <c r="F40" s="25">
        <v>1</v>
      </c>
      <c r="G40" s="25">
        <v>220</v>
      </c>
      <c r="H40" s="60" t="str">
        <f t="shared" si="0"/>
        <v/>
      </c>
      <c r="I40" s="61" t="str">
        <f t="shared" si="1"/>
        <v/>
      </c>
    </row>
    <row r="41" spans="1:10" s="75" customFormat="1" ht="30.05">
      <c r="A41" s="107" t="s">
        <v>27</v>
      </c>
      <c r="B41" s="115" t="s">
        <v>53</v>
      </c>
      <c r="C41" s="116"/>
      <c r="D41" s="98"/>
      <c r="E41" s="98" t="s">
        <v>109</v>
      </c>
      <c r="F41" s="117">
        <v>3</v>
      </c>
      <c r="G41" s="117">
        <f>IF(F41&lt;&gt;"",G40+F41,"")</f>
        <v>223</v>
      </c>
      <c r="H41" s="120" t="s">
        <v>267</v>
      </c>
      <c r="I41" s="64" t="s">
        <v>278</v>
      </c>
      <c r="J41" s="75" t="s">
        <v>264</v>
      </c>
    </row>
    <row r="42" spans="1:10">
      <c r="B42" s="23" t="s">
        <v>54</v>
      </c>
      <c r="C42" s="27"/>
      <c r="D42" s="24"/>
      <c r="E42" s="24" t="s">
        <v>109</v>
      </c>
      <c r="F42" s="25">
        <v>4</v>
      </c>
      <c r="G42" s="25">
        <f t="shared" si="2"/>
        <v>227</v>
      </c>
      <c r="H42" s="60" t="str">
        <f t="shared" si="0"/>
        <v/>
      </c>
      <c r="I42" s="61" t="str">
        <f t="shared" si="1"/>
        <v/>
      </c>
      <c r="J42" t="s">
        <v>232</v>
      </c>
    </row>
    <row r="43" spans="1:10">
      <c r="B43" s="23" t="s">
        <v>55</v>
      </c>
      <c r="C43" s="27"/>
      <c r="D43" s="24"/>
      <c r="E43" s="24" t="s">
        <v>110</v>
      </c>
      <c r="F43" s="25">
        <v>4</v>
      </c>
      <c r="G43" s="25">
        <f t="shared" si="2"/>
        <v>231</v>
      </c>
      <c r="H43" s="60" t="str">
        <f t="shared" si="0"/>
        <v/>
      </c>
      <c r="I43" s="61" t="str">
        <f t="shared" si="1"/>
        <v/>
      </c>
    </row>
    <row r="44" spans="1:10">
      <c r="B44" s="23" t="s">
        <v>87</v>
      </c>
      <c r="C44" s="27"/>
      <c r="D44" s="24"/>
      <c r="E44" s="24" t="s">
        <v>111</v>
      </c>
      <c r="F44" s="25">
        <v>51</v>
      </c>
      <c r="G44" s="25">
        <f t="shared" si="2"/>
        <v>282</v>
      </c>
      <c r="H44" s="60" t="str">
        <f t="shared" si="0"/>
        <v/>
      </c>
      <c r="I44" s="61" t="str">
        <f t="shared" si="1"/>
        <v/>
      </c>
      <c r="J44" t="s">
        <v>233</v>
      </c>
    </row>
    <row r="45" spans="1:10">
      <c r="B45" s="23" t="s">
        <v>56</v>
      </c>
      <c r="C45" s="27"/>
      <c r="D45" s="24"/>
      <c r="E45" s="24" t="s">
        <v>112</v>
      </c>
      <c r="F45" s="25">
        <v>39</v>
      </c>
      <c r="G45" s="25">
        <f t="shared" si="2"/>
        <v>321</v>
      </c>
      <c r="H45" s="60" t="str">
        <f t="shared" si="0"/>
        <v/>
      </c>
      <c r="I45" s="61" t="str">
        <f t="shared" si="1"/>
        <v/>
      </c>
      <c r="J45" t="s">
        <v>234</v>
      </c>
    </row>
    <row r="46" spans="1:10" s="75" customFormat="1" ht="30.05">
      <c r="A46" s="107" t="s">
        <v>27</v>
      </c>
      <c r="B46" s="115" t="s">
        <v>57</v>
      </c>
      <c r="C46" s="116"/>
      <c r="D46" s="98"/>
      <c r="E46" s="98" t="s">
        <v>113</v>
      </c>
      <c r="F46" s="117">
        <v>6</v>
      </c>
      <c r="G46" s="117">
        <f t="shared" si="2"/>
        <v>327</v>
      </c>
      <c r="H46" s="120" t="s">
        <v>268</v>
      </c>
      <c r="I46" s="64" t="s">
        <v>279</v>
      </c>
      <c r="J46" s="75" t="s">
        <v>264</v>
      </c>
    </row>
    <row r="47" spans="1:10">
      <c r="B47" s="23" t="s">
        <v>88</v>
      </c>
      <c r="C47" s="27"/>
      <c r="D47" s="24"/>
      <c r="E47" s="24" t="s">
        <v>185</v>
      </c>
      <c r="F47" s="25">
        <v>4</v>
      </c>
      <c r="G47" s="25">
        <f t="shared" si="2"/>
        <v>331</v>
      </c>
      <c r="H47" s="60" t="str">
        <f t="shared" si="0"/>
        <v/>
      </c>
      <c r="I47" s="61" t="str">
        <f t="shared" si="1"/>
        <v/>
      </c>
    </row>
    <row r="48" spans="1:10">
      <c r="B48" s="23" t="s">
        <v>149</v>
      </c>
      <c r="C48" s="27"/>
      <c r="D48" s="24"/>
      <c r="E48" s="24" t="s">
        <v>113</v>
      </c>
      <c r="F48" s="25">
        <v>1</v>
      </c>
      <c r="G48" s="25">
        <v>332</v>
      </c>
      <c r="H48" s="60"/>
      <c r="I48" s="61"/>
      <c r="J48" t="s">
        <v>235</v>
      </c>
    </row>
    <row r="49" spans="1:10">
      <c r="B49" s="23" t="s">
        <v>186</v>
      </c>
      <c r="C49" s="27"/>
      <c r="D49" s="24"/>
      <c r="E49" s="24" t="s">
        <v>187</v>
      </c>
      <c r="F49" s="25">
        <v>1</v>
      </c>
      <c r="G49" s="25">
        <v>333</v>
      </c>
      <c r="H49" s="60"/>
      <c r="I49" s="61"/>
      <c r="J49" t="s">
        <v>236</v>
      </c>
    </row>
    <row r="50" spans="1:10">
      <c r="B50" s="23" t="s">
        <v>188</v>
      </c>
      <c r="C50" s="27"/>
      <c r="D50" s="24"/>
      <c r="E50" s="24" t="s">
        <v>114</v>
      </c>
      <c r="F50" s="25">
        <v>6</v>
      </c>
      <c r="G50" s="25">
        <v>339</v>
      </c>
      <c r="H50" s="60"/>
      <c r="I50" s="61"/>
    </row>
    <row r="51" spans="1:10">
      <c r="B51" s="23" t="s">
        <v>58</v>
      </c>
      <c r="C51" s="27"/>
      <c r="D51" s="24"/>
      <c r="E51" s="24" t="s">
        <v>115</v>
      </c>
      <c r="F51" s="25">
        <v>11</v>
      </c>
      <c r="G51" s="25">
        <v>350</v>
      </c>
      <c r="H51" s="60" t="str">
        <f t="shared" si="0"/>
        <v/>
      </c>
      <c r="I51" s="61" t="str">
        <f t="shared" si="1"/>
        <v/>
      </c>
    </row>
    <row r="52" spans="1:10">
      <c r="B52" s="23" t="s">
        <v>189</v>
      </c>
      <c r="C52" s="27"/>
      <c r="D52" s="24"/>
      <c r="E52" s="24" t="s">
        <v>116</v>
      </c>
      <c r="F52" s="25">
        <v>12</v>
      </c>
      <c r="G52" s="25">
        <v>362</v>
      </c>
      <c r="H52" s="60"/>
      <c r="I52" s="61"/>
      <c r="J52" t="s">
        <v>237</v>
      </c>
    </row>
    <row r="53" spans="1:10">
      <c r="B53" s="23" t="s">
        <v>59</v>
      </c>
      <c r="C53" s="27"/>
      <c r="D53" s="24"/>
      <c r="E53" s="24" t="s">
        <v>116</v>
      </c>
      <c r="F53" s="25">
        <v>11</v>
      </c>
      <c r="G53" s="25">
        <v>373</v>
      </c>
      <c r="H53" s="60" t="str">
        <f t="shared" si="0"/>
        <v/>
      </c>
      <c r="I53" s="61" t="str">
        <f t="shared" si="1"/>
        <v/>
      </c>
    </row>
    <row r="54" spans="1:10">
      <c r="B54" s="23" t="s">
        <v>150</v>
      </c>
      <c r="C54" s="27"/>
      <c r="D54" s="24"/>
      <c r="E54" s="24" t="s">
        <v>98</v>
      </c>
      <c r="F54" s="25">
        <v>12</v>
      </c>
      <c r="G54" s="25">
        <v>385</v>
      </c>
      <c r="H54" s="60"/>
      <c r="I54" s="61"/>
    </row>
    <row r="55" spans="1:10">
      <c r="B55" s="23" t="s">
        <v>151</v>
      </c>
      <c r="C55" s="27"/>
      <c r="D55" s="24"/>
      <c r="E55" s="24" t="s">
        <v>190</v>
      </c>
      <c r="F55" s="25">
        <v>13</v>
      </c>
      <c r="G55" s="25">
        <v>398</v>
      </c>
      <c r="H55" s="60"/>
      <c r="I55" s="61"/>
    </row>
    <row r="56" spans="1:10">
      <c r="B56" s="23" t="s">
        <v>145</v>
      </c>
      <c r="C56" s="27"/>
      <c r="D56" s="24"/>
      <c r="E56" s="24" t="s">
        <v>191</v>
      </c>
      <c r="F56" s="25">
        <v>17</v>
      </c>
      <c r="G56" s="25">
        <v>415</v>
      </c>
      <c r="H56" s="60"/>
      <c r="I56" s="61"/>
      <c r="J56" t="s">
        <v>238</v>
      </c>
    </row>
    <row r="57" spans="1:10">
      <c r="B57" s="23" t="s">
        <v>152</v>
      </c>
      <c r="C57" s="27"/>
      <c r="D57" s="24"/>
      <c r="E57" s="24" t="s">
        <v>192</v>
      </c>
      <c r="F57" s="25">
        <v>5</v>
      </c>
      <c r="G57" s="25">
        <v>420</v>
      </c>
      <c r="H57" s="60"/>
      <c r="I57" s="61"/>
      <c r="J57" t="s">
        <v>239</v>
      </c>
    </row>
    <row r="58" spans="1:10">
      <c r="B58" s="23" t="s">
        <v>153</v>
      </c>
      <c r="C58" s="27"/>
      <c r="D58" s="24"/>
      <c r="E58" s="24" t="s">
        <v>193</v>
      </c>
      <c r="F58" s="25">
        <v>5</v>
      </c>
      <c r="G58" s="25">
        <v>425</v>
      </c>
      <c r="H58" s="60"/>
      <c r="I58" s="61"/>
    </row>
    <row r="59" spans="1:10">
      <c r="B59" s="23" t="s">
        <v>194</v>
      </c>
      <c r="C59" s="27"/>
      <c r="D59" s="24"/>
      <c r="E59" s="24" t="s">
        <v>195</v>
      </c>
      <c r="F59" s="25">
        <v>12</v>
      </c>
      <c r="G59" s="25">
        <v>437</v>
      </c>
      <c r="H59" s="60"/>
      <c r="I59" s="61"/>
      <c r="J59" t="s">
        <v>240</v>
      </c>
    </row>
    <row r="60" spans="1:10">
      <c r="B60" s="23" t="s">
        <v>154</v>
      </c>
      <c r="C60" s="27"/>
      <c r="D60" s="24"/>
      <c r="E60" s="24" t="s">
        <v>196</v>
      </c>
      <c r="F60" s="25">
        <v>5</v>
      </c>
      <c r="G60" s="25">
        <v>442</v>
      </c>
      <c r="H60" s="60"/>
      <c r="I60" s="61"/>
    </row>
    <row r="61" spans="1:10">
      <c r="B61" s="23" t="s">
        <v>155</v>
      </c>
      <c r="C61" s="27"/>
      <c r="D61" s="24"/>
      <c r="E61" s="24" t="s">
        <v>198</v>
      </c>
      <c r="F61" s="25">
        <v>3</v>
      </c>
      <c r="G61" s="25">
        <v>445</v>
      </c>
      <c r="H61" s="60"/>
      <c r="I61" s="61"/>
    </row>
    <row r="62" spans="1:10">
      <c r="B62" s="23" t="s">
        <v>197</v>
      </c>
      <c r="C62" s="27"/>
      <c r="D62" s="24"/>
      <c r="E62" s="24" t="s">
        <v>199</v>
      </c>
      <c r="F62" s="25">
        <v>6</v>
      </c>
      <c r="G62" s="25">
        <v>451</v>
      </c>
      <c r="H62" s="60"/>
      <c r="I62" s="61"/>
    </row>
    <row r="63" spans="1:10">
      <c r="B63" s="23" t="s">
        <v>60</v>
      </c>
      <c r="C63" s="27"/>
      <c r="D63" s="24"/>
      <c r="E63" s="24" t="s">
        <v>117</v>
      </c>
      <c r="F63" s="25">
        <v>8</v>
      </c>
      <c r="G63" s="25">
        <v>459</v>
      </c>
      <c r="H63" s="60" t="str">
        <f t="shared" si="0"/>
        <v/>
      </c>
      <c r="I63" s="61" t="str">
        <f t="shared" si="1"/>
        <v/>
      </c>
    </row>
    <row r="64" spans="1:10" s="75" customFormat="1" ht="45.1">
      <c r="A64" s="107" t="s">
        <v>27</v>
      </c>
      <c r="B64" s="115" t="s">
        <v>201</v>
      </c>
      <c r="C64" s="116"/>
      <c r="D64" s="98"/>
      <c r="E64" s="98" t="s">
        <v>200</v>
      </c>
      <c r="F64" s="117">
        <v>1</v>
      </c>
      <c r="G64" s="117">
        <f t="shared" si="2"/>
        <v>460</v>
      </c>
      <c r="H64" s="120" t="s">
        <v>269</v>
      </c>
      <c r="I64" s="64" t="s">
        <v>280</v>
      </c>
      <c r="J64" s="75" t="s">
        <v>264</v>
      </c>
    </row>
    <row r="65" spans="1:10">
      <c r="B65" s="23" t="s">
        <v>156</v>
      </c>
      <c r="C65" s="27"/>
      <c r="D65" s="24"/>
      <c r="E65" s="24" t="s">
        <v>202</v>
      </c>
      <c r="F65" s="25">
        <v>4</v>
      </c>
      <c r="G65" s="25">
        <f t="shared" si="2"/>
        <v>464</v>
      </c>
      <c r="H65" s="60" t="str">
        <f t="shared" si="0"/>
        <v/>
      </c>
      <c r="I65" s="61" t="str">
        <f t="shared" si="1"/>
        <v/>
      </c>
    </row>
    <row r="66" spans="1:10">
      <c r="B66" s="23" t="s">
        <v>157</v>
      </c>
      <c r="C66" s="27"/>
      <c r="D66" s="24"/>
      <c r="E66" s="72" t="s">
        <v>203</v>
      </c>
      <c r="F66" s="25">
        <v>11</v>
      </c>
      <c r="G66" s="25">
        <f t="shared" si="2"/>
        <v>475</v>
      </c>
      <c r="H66" s="60" t="str">
        <f t="shared" si="0"/>
        <v/>
      </c>
      <c r="I66" s="61" t="str">
        <f t="shared" si="1"/>
        <v/>
      </c>
    </row>
    <row r="67" spans="1:10">
      <c r="B67" s="87" t="s">
        <v>158</v>
      </c>
      <c r="C67" s="88"/>
      <c r="D67" s="89"/>
      <c r="E67" s="90" t="s">
        <v>204</v>
      </c>
      <c r="F67" s="91">
        <v>10</v>
      </c>
      <c r="G67" s="91">
        <v>485</v>
      </c>
      <c r="H67" s="92"/>
      <c r="I67" s="93"/>
      <c r="J67" t="s">
        <v>241</v>
      </c>
    </row>
    <row r="68" spans="1:10">
      <c r="B68" s="87" t="s">
        <v>159</v>
      </c>
      <c r="C68" s="88"/>
      <c r="D68" s="89"/>
      <c r="E68" s="90" t="s">
        <v>205</v>
      </c>
      <c r="F68" s="91">
        <v>14</v>
      </c>
      <c r="G68" s="91">
        <v>499</v>
      </c>
      <c r="H68" s="92"/>
      <c r="I68" s="93"/>
      <c r="J68" t="s">
        <v>242</v>
      </c>
    </row>
    <row r="69" spans="1:10">
      <c r="B69" s="87" t="s">
        <v>160</v>
      </c>
      <c r="C69" s="88"/>
      <c r="D69" s="89"/>
      <c r="E69" s="90" t="s">
        <v>206</v>
      </c>
      <c r="F69" s="91">
        <v>11</v>
      </c>
      <c r="G69" s="91">
        <v>510</v>
      </c>
      <c r="H69" s="92"/>
      <c r="I69" s="93"/>
    </row>
    <row r="70" spans="1:10" ht="15.65" thickBot="1">
      <c r="B70" s="87" t="s">
        <v>243</v>
      </c>
      <c r="C70" s="88"/>
      <c r="D70" s="89"/>
      <c r="E70" s="90" t="s">
        <v>206</v>
      </c>
      <c r="F70" s="91">
        <v>10</v>
      </c>
      <c r="G70" s="91">
        <v>520</v>
      </c>
      <c r="H70" s="92"/>
      <c r="I70" s="93"/>
      <c r="J70" t="s">
        <v>244</v>
      </c>
    </row>
    <row r="71" spans="1:10">
      <c r="B71" s="49" t="s">
        <v>89</v>
      </c>
      <c r="C71" s="50"/>
      <c r="D71" s="50"/>
      <c r="E71" s="50" t="s">
        <v>118</v>
      </c>
      <c r="F71" s="55">
        <v>30</v>
      </c>
      <c r="G71" s="55">
        <v>550</v>
      </c>
      <c r="H71" s="65"/>
      <c r="I71" s="66"/>
      <c r="J71" t="s">
        <v>245</v>
      </c>
    </row>
    <row r="72" spans="1:10">
      <c r="B72" s="87" t="s">
        <v>161</v>
      </c>
      <c r="C72" s="89"/>
      <c r="D72" s="89"/>
      <c r="E72" s="89" t="s">
        <v>208</v>
      </c>
      <c r="F72" s="94">
        <v>19</v>
      </c>
      <c r="G72" s="94">
        <v>569</v>
      </c>
      <c r="H72" s="95"/>
      <c r="I72" s="96"/>
      <c r="J72" t="s">
        <v>247</v>
      </c>
    </row>
    <row r="73" spans="1:10" s="75" customFormat="1" ht="30.05">
      <c r="A73" s="107" t="s">
        <v>27</v>
      </c>
      <c r="B73" s="118" t="s">
        <v>246</v>
      </c>
      <c r="C73" s="106"/>
      <c r="D73" s="106"/>
      <c r="E73" s="106" t="s">
        <v>207</v>
      </c>
      <c r="F73" s="119">
        <v>1</v>
      </c>
      <c r="G73" s="119">
        <v>570</v>
      </c>
      <c r="H73" s="113" t="s">
        <v>270</v>
      </c>
      <c r="I73" s="114" t="s">
        <v>281</v>
      </c>
      <c r="J73" s="75" t="s">
        <v>264</v>
      </c>
    </row>
    <row r="74" spans="1:10">
      <c r="A74" s="43"/>
      <c r="B74" s="97" t="s">
        <v>162</v>
      </c>
      <c r="C74" s="89"/>
      <c r="D74" s="89"/>
      <c r="E74" s="89" t="s">
        <v>209</v>
      </c>
      <c r="F74" s="94">
        <v>5</v>
      </c>
      <c r="G74" s="94">
        <v>575</v>
      </c>
      <c r="H74" s="95"/>
      <c r="I74" s="96"/>
      <c r="J74" t="s">
        <v>248</v>
      </c>
    </row>
    <row r="75" spans="1:10">
      <c r="A75" s="43"/>
      <c r="B75" s="97" t="s">
        <v>163</v>
      </c>
      <c r="C75" s="89"/>
      <c r="D75" s="89"/>
      <c r="E75" s="89" t="s">
        <v>210</v>
      </c>
      <c r="F75" s="94">
        <v>5</v>
      </c>
      <c r="G75" s="94">
        <v>581</v>
      </c>
      <c r="H75" s="95"/>
      <c r="I75" s="96"/>
      <c r="J75" s="111" t="s">
        <v>249</v>
      </c>
    </row>
    <row r="76" spans="1:10" s="75" customFormat="1" ht="30.05">
      <c r="A76" s="107" t="s">
        <v>27</v>
      </c>
      <c r="B76" s="115" t="s">
        <v>61</v>
      </c>
      <c r="C76" s="98"/>
      <c r="D76" s="98"/>
      <c r="E76" s="98" t="s">
        <v>119</v>
      </c>
      <c r="F76" s="109">
        <v>3</v>
      </c>
      <c r="G76" s="109">
        <v>584</v>
      </c>
      <c r="H76" s="67" t="s">
        <v>271</v>
      </c>
      <c r="I76" s="68" t="s">
        <v>282</v>
      </c>
      <c r="J76" s="75" t="s">
        <v>264</v>
      </c>
    </row>
    <row r="77" spans="1:10">
      <c r="B77" s="23" t="s">
        <v>90</v>
      </c>
      <c r="C77" s="24"/>
      <c r="D77" s="24"/>
      <c r="E77" s="24" t="s">
        <v>120</v>
      </c>
      <c r="F77" s="56">
        <v>2</v>
      </c>
      <c r="G77" s="56">
        <v>586</v>
      </c>
      <c r="H77" s="69"/>
      <c r="I77" s="70"/>
      <c r="J77" t="s">
        <v>250</v>
      </c>
    </row>
    <row r="78" spans="1:10">
      <c r="B78" s="23" t="s">
        <v>164</v>
      </c>
      <c r="C78" s="24"/>
      <c r="D78" s="24"/>
      <c r="E78" s="24" t="s">
        <v>211</v>
      </c>
      <c r="F78" s="56">
        <v>10</v>
      </c>
      <c r="G78" s="56">
        <v>596</v>
      </c>
      <c r="H78" s="69"/>
      <c r="I78" s="70"/>
    </row>
    <row r="79" spans="1:10">
      <c r="B79" s="23" t="s">
        <v>165</v>
      </c>
      <c r="C79" s="24"/>
      <c r="D79" s="24"/>
      <c r="E79" s="24" t="s">
        <v>212</v>
      </c>
      <c r="F79" s="56">
        <v>10</v>
      </c>
      <c r="G79" s="56">
        <v>606</v>
      </c>
      <c r="H79" s="69"/>
      <c r="I79" s="70"/>
    </row>
    <row r="80" spans="1:10">
      <c r="B80" s="23" t="s">
        <v>166</v>
      </c>
      <c r="C80" s="24"/>
      <c r="D80" s="24"/>
      <c r="E80" s="24" t="s">
        <v>213</v>
      </c>
      <c r="F80" s="56">
        <v>16</v>
      </c>
      <c r="G80" s="56">
        <v>622</v>
      </c>
      <c r="H80" s="69"/>
      <c r="I80" s="70"/>
      <c r="J80" t="s">
        <v>247</v>
      </c>
    </row>
    <row r="81" spans="1:11">
      <c r="B81" s="23" t="s">
        <v>91</v>
      </c>
      <c r="C81" s="24"/>
      <c r="D81" s="24"/>
      <c r="E81" s="24" t="s">
        <v>121</v>
      </c>
      <c r="F81" s="56">
        <v>25</v>
      </c>
      <c r="G81" s="56">
        <v>647</v>
      </c>
      <c r="H81" s="69"/>
      <c r="I81" s="70"/>
      <c r="J81" t="s">
        <v>251</v>
      </c>
    </row>
    <row r="82" spans="1:11">
      <c r="B82" s="23" t="s">
        <v>167</v>
      </c>
      <c r="C82" s="24"/>
      <c r="D82" s="24"/>
      <c r="E82" s="24" t="s">
        <v>214</v>
      </c>
      <c r="F82" s="56">
        <v>20</v>
      </c>
      <c r="G82" s="56">
        <v>667</v>
      </c>
      <c r="H82" s="69"/>
      <c r="I82" s="70"/>
    </row>
    <row r="83" spans="1:11">
      <c r="B83" s="23" t="s">
        <v>168</v>
      </c>
      <c r="C83" s="24"/>
      <c r="D83" s="24"/>
      <c r="E83" s="24" t="s">
        <v>215</v>
      </c>
      <c r="F83" s="56">
        <v>11</v>
      </c>
      <c r="G83" s="56">
        <v>678</v>
      </c>
      <c r="H83" s="69"/>
      <c r="I83" s="70"/>
    </row>
    <row r="84" spans="1:11">
      <c r="B84" s="23" t="s">
        <v>169</v>
      </c>
      <c r="C84" s="24"/>
      <c r="D84" s="24"/>
      <c r="E84" s="24" t="s">
        <v>196</v>
      </c>
      <c r="F84" s="56">
        <v>22</v>
      </c>
      <c r="G84" s="56">
        <v>700</v>
      </c>
      <c r="H84" s="69"/>
      <c r="I84" s="70"/>
      <c r="J84" t="s">
        <v>252</v>
      </c>
    </row>
    <row r="85" spans="1:11">
      <c r="B85" s="23" t="s">
        <v>170</v>
      </c>
      <c r="C85" s="24"/>
      <c r="D85" s="24"/>
      <c r="E85" s="24" t="s">
        <v>216</v>
      </c>
      <c r="F85" s="56">
        <v>12</v>
      </c>
      <c r="G85" s="56">
        <v>712</v>
      </c>
      <c r="H85" s="69"/>
      <c r="I85" s="70"/>
    </row>
    <row r="86" spans="1:11">
      <c r="B86" s="23" t="s">
        <v>171</v>
      </c>
      <c r="C86" s="24"/>
      <c r="D86" s="24"/>
      <c r="E86" s="24" t="s">
        <v>217</v>
      </c>
      <c r="F86" s="56">
        <v>11</v>
      </c>
      <c r="G86" s="56">
        <v>723</v>
      </c>
      <c r="H86" s="69"/>
      <c r="I86" s="70"/>
      <c r="J86" t="s">
        <v>253</v>
      </c>
    </row>
    <row r="87" spans="1:11">
      <c r="B87" s="23" t="s">
        <v>92</v>
      </c>
      <c r="C87" s="24"/>
      <c r="D87" s="24"/>
      <c r="E87" s="24" t="s">
        <v>122</v>
      </c>
      <c r="F87" s="56">
        <v>2</v>
      </c>
      <c r="G87" s="56">
        <v>725</v>
      </c>
      <c r="H87" s="69"/>
      <c r="I87" s="70"/>
      <c r="J87" t="s">
        <v>254</v>
      </c>
    </row>
    <row r="88" spans="1:11">
      <c r="B88" s="23" t="s">
        <v>172</v>
      </c>
      <c r="C88" s="24"/>
      <c r="D88" s="24"/>
      <c r="E88" s="24" t="s">
        <v>218</v>
      </c>
      <c r="F88" s="56">
        <v>9</v>
      </c>
      <c r="G88" s="56">
        <v>734</v>
      </c>
      <c r="H88" s="69"/>
      <c r="I88" s="70"/>
      <c r="J88" t="s">
        <v>255</v>
      </c>
    </row>
    <row r="89" spans="1:11" s="75" customFormat="1" ht="30.05">
      <c r="A89" s="107" t="s">
        <v>27</v>
      </c>
      <c r="B89" s="115" t="s">
        <v>62</v>
      </c>
      <c r="C89" s="98"/>
      <c r="D89" s="98"/>
      <c r="E89" s="98" t="s">
        <v>123</v>
      </c>
      <c r="F89" s="109">
        <v>10</v>
      </c>
      <c r="G89" s="109">
        <v>744</v>
      </c>
      <c r="H89" s="67" t="s">
        <v>272</v>
      </c>
      <c r="I89" s="68" t="s">
        <v>286</v>
      </c>
      <c r="J89" s="75" t="s">
        <v>264</v>
      </c>
    </row>
    <row r="90" spans="1:11" ht="45.1">
      <c r="B90" s="23" t="s">
        <v>63</v>
      </c>
      <c r="C90" s="24"/>
      <c r="D90" s="24"/>
      <c r="E90" s="72" t="s">
        <v>124</v>
      </c>
      <c r="F90" s="56">
        <v>2</v>
      </c>
      <c r="G90" s="56">
        <v>746</v>
      </c>
      <c r="H90" s="69"/>
      <c r="I90" s="70"/>
      <c r="J90" t="s">
        <v>256</v>
      </c>
    </row>
    <row r="91" spans="1:11" ht="30.05">
      <c r="B91" s="23" t="s">
        <v>93</v>
      </c>
      <c r="C91" s="24"/>
      <c r="D91" s="24"/>
      <c r="E91" s="72" t="s">
        <v>125</v>
      </c>
      <c r="F91" s="56">
        <v>9</v>
      </c>
      <c r="G91" s="56">
        <v>755</v>
      </c>
      <c r="H91" s="69"/>
      <c r="I91" s="70"/>
      <c r="J91" s="112" t="s">
        <v>257</v>
      </c>
    </row>
    <row r="92" spans="1:11">
      <c r="B92" s="23" t="s">
        <v>173</v>
      </c>
      <c r="C92" s="24"/>
      <c r="D92" s="24"/>
      <c r="E92" s="72" t="s">
        <v>219</v>
      </c>
      <c r="F92" s="56">
        <v>6</v>
      </c>
      <c r="G92" s="56">
        <v>761</v>
      </c>
      <c r="H92" s="69"/>
      <c r="I92" s="70"/>
      <c r="J92" t="s">
        <v>258</v>
      </c>
    </row>
    <row r="93" spans="1:11">
      <c r="B93" s="23" t="s">
        <v>174</v>
      </c>
      <c r="C93" s="24"/>
      <c r="D93" s="24"/>
      <c r="E93" s="72" t="s">
        <v>220</v>
      </c>
      <c r="F93" s="56">
        <v>1</v>
      </c>
      <c r="G93" s="56">
        <v>762</v>
      </c>
      <c r="H93" s="69"/>
      <c r="I93" s="70"/>
    </row>
    <row r="94" spans="1:11">
      <c r="B94" s="23" t="s">
        <v>175</v>
      </c>
      <c r="C94" s="24"/>
      <c r="D94" s="24"/>
      <c r="E94" s="72" t="s">
        <v>221</v>
      </c>
      <c r="F94" s="56">
        <v>16</v>
      </c>
      <c r="G94" s="56">
        <v>778</v>
      </c>
      <c r="H94" s="69"/>
      <c r="I94" s="70"/>
      <c r="J94" t="s">
        <v>248</v>
      </c>
    </row>
    <row r="95" spans="1:11">
      <c r="B95" s="23" t="s">
        <v>64</v>
      </c>
      <c r="C95" s="24"/>
      <c r="D95" s="24"/>
      <c r="E95" s="72" t="s">
        <v>126</v>
      </c>
      <c r="F95" s="56">
        <v>5</v>
      </c>
      <c r="G95" s="56">
        <v>783</v>
      </c>
      <c r="H95" s="69"/>
      <c r="I95" s="70"/>
      <c r="K95" s="99"/>
    </row>
    <row r="96" spans="1:11" s="75" customFormat="1" ht="30.05">
      <c r="A96" s="107" t="s">
        <v>27</v>
      </c>
      <c r="B96" s="115" t="s">
        <v>65</v>
      </c>
      <c r="C96" s="98"/>
      <c r="D96" s="98"/>
      <c r="E96" s="67" t="s">
        <v>127</v>
      </c>
      <c r="F96" s="109">
        <v>1</v>
      </c>
      <c r="G96" s="109">
        <v>784</v>
      </c>
      <c r="H96" s="67" t="s">
        <v>273</v>
      </c>
      <c r="I96" s="68" t="s">
        <v>287</v>
      </c>
      <c r="J96" s="75" t="s">
        <v>264</v>
      </c>
    </row>
    <row r="97" spans="1:11">
      <c r="B97" s="23" t="s">
        <v>66</v>
      </c>
      <c r="C97" s="24"/>
      <c r="D97" s="24"/>
      <c r="E97" s="24" t="s">
        <v>128</v>
      </c>
      <c r="F97" s="56">
        <v>11</v>
      </c>
      <c r="G97" s="56">
        <v>795</v>
      </c>
      <c r="H97" s="69"/>
      <c r="I97" s="70"/>
    </row>
    <row r="98" spans="1:11">
      <c r="B98" s="23" t="s">
        <v>176</v>
      </c>
      <c r="C98" s="24"/>
      <c r="D98" s="24"/>
      <c r="E98" s="24" t="s">
        <v>222</v>
      </c>
      <c r="F98" s="56">
        <v>7</v>
      </c>
      <c r="G98" s="56">
        <v>802</v>
      </c>
      <c r="H98" s="69"/>
      <c r="I98" s="70"/>
    </row>
    <row r="99" spans="1:11">
      <c r="B99" s="23" t="s">
        <v>67</v>
      </c>
      <c r="C99" s="24"/>
      <c r="D99" s="24"/>
      <c r="E99" s="24" t="s">
        <v>112</v>
      </c>
      <c r="F99" s="56">
        <v>25</v>
      </c>
      <c r="G99" s="56">
        <v>827</v>
      </c>
      <c r="H99" s="69"/>
      <c r="I99" s="70"/>
      <c r="J99" t="s">
        <v>251</v>
      </c>
    </row>
    <row r="100" spans="1:11">
      <c r="B100" s="23" t="s">
        <v>177</v>
      </c>
      <c r="C100" s="24"/>
      <c r="D100" s="24"/>
      <c r="E100" s="24" t="s">
        <v>196</v>
      </c>
      <c r="F100" s="56">
        <v>23</v>
      </c>
      <c r="G100" s="56">
        <v>850</v>
      </c>
      <c r="H100" s="69"/>
      <c r="I100" s="70"/>
      <c r="J100" t="s">
        <v>247</v>
      </c>
    </row>
    <row r="101" spans="1:11" s="75" customFormat="1" ht="30.05">
      <c r="A101" s="107" t="s">
        <v>27</v>
      </c>
      <c r="B101" s="108" t="s">
        <v>178</v>
      </c>
      <c r="C101" s="98"/>
      <c r="D101" s="98"/>
      <c r="E101" s="98" t="s">
        <v>196</v>
      </c>
      <c r="F101" s="109">
        <v>3</v>
      </c>
      <c r="G101" s="109">
        <v>853</v>
      </c>
      <c r="H101" s="67" t="s">
        <v>274</v>
      </c>
      <c r="I101" s="68" t="s">
        <v>288</v>
      </c>
      <c r="J101" s="75" t="s">
        <v>264</v>
      </c>
    </row>
    <row r="102" spans="1:11" s="105" customFormat="1">
      <c r="A102" s="100"/>
      <c r="B102" s="101" t="s">
        <v>223</v>
      </c>
      <c r="C102" s="71"/>
      <c r="D102" s="71"/>
      <c r="E102" s="71" t="s">
        <v>221</v>
      </c>
      <c r="F102" s="102">
        <v>11</v>
      </c>
      <c r="G102" s="102">
        <v>864</v>
      </c>
      <c r="H102" s="103"/>
      <c r="I102" s="104"/>
      <c r="J102" s="105" t="s">
        <v>259</v>
      </c>
      <c r="K102" s="99"/>
    </row>
    <row r="103" spans="1:11">
      <c r="B103" s="23" t="s">
        <v>179</v>
      </c>
      <c r="C103" s="24"/>
      <c r="D103" s="24"/>
      <c r="E103" s="24" t="s">
        <v>107</v>
      </c>
      <c r="F103" s="56">
        <v>2</v>
      </c>
      <c r="G103" s="56">
        <v>866</v>
      </c>
      <c r="H103" s="69"/>
      <c r="I103" s="70"/>
      <c r="J103" t="s">
        <v>260</v>
      </c>
    </row>
    <row r="104" spans="1:11">
      <c r="B104" s="23" t="s">
        <v>68</v>
      </c>
      <c r="C104" s="24"/>
      <c r="D104" s="24"/>
      <c r="E104" s="24" t="s">
        <v>129</v>
      </c>
      <c r="F104" s="56">
        <v>9</v>
      </c>
      <c r="G104" s="56">
        <v>875</v>
      </c>
      <c r="H104" s="69"/>
      <c r="I104" s="70"/>
    </row>
    <row r="105" spans="1:11">
      <c r="B105" s="23" t="s">
        <v>180</v>
      </c>
      <c r="C105" s="24"/>
      <c r="D105" s="24"/>
      <c r="E105" s="24" t="s">
        <v>224</v>
      </c>
      <c r="F105" s="56">
        <v>21</v>
      </c>
      <c r="G105" s="56">
        <v>896</v>
      </c>
      <c r="H105" s="69"/>
      <c r="I105" s="70"/>
    </row>
    <row r="106" spans="1:11">
      <c r="B106" s="23" t="s">
        <v>69</v>
      </c>
      <c r="C106" s="24"/>
      <c r="D106" s="24"/>
      <c r="E106" s="24" t="s">
        <v>130</v>
      </c>
      <c r="F106" s="56">
        <v>14</v>
      </c>
      <c r="G106" s="56">
        <v>910</v>
      </c>
      <c r="H106" s="69"/>
      <c r="I106" s="70"/>
      <c r="J106" t="s">
        <v>247</v>
      </c>
    </row>
    <row r="107" spans="1:11" s="75" customFormat="1" ht="30.05">
      <c r="A107" s="107" t="s">
        <v>27</v>
      </c>
      <c r="B107" s="115" t="s">
        <v>70</v>
      </c>
      <c r="C107" s="98"/>
      <c r="D107" s="98"/>
      <c r="E107" s="98" t="s">
        <v>131</v>
      </c>
      <c r="F107" s="109">
        <v>7</v>
      </c>
      <c r="G107" s="109">
        <v>917</v>
      </c>
      <c r="H107" s="67" t="s">
        <v>275</v>
      </c>
      <c r="I107" s="68" t="s">
        <v>285</v>
      </c>
      <c r="J107" s="75" t="s">
        <v>264</v>
      </c>
    </row>
    <row r="108" spans="1:11">
      <c r="B108" s="23" t="s">
        <v>71</v>
      </c>
      <c r="C108" s="24"/>
      <c r="D108" s="24"/>
      <c r="E108" s="24" t="s">
        <v>132</v>
      </c>
      <c r="F108" s="56">
        <v>2</v>
      </c>
      <c r="G108" s="56">
        <v>919</v>
      </c>
      <c r="H108" s="69"/>
      <c r="I108" s="70"/>
      <c r="J108" t="s">
        <v>261</v>
      </c>
    </row>
    <row r="109" spans="1:11">
      <c r="B109" s="23" t="s">
        <v>72</v>
      </c>
      <c r="C109" s="24"/>
      <c r="D109" s="24"/>
      <c r="E109" s="24" t="s">
        <v>133</v>
      </c>
      <c r="F109" s="56">
        <v>8</v>
      </c>
      <c r="G109" s="56">
        <v>927</v>
      </c>
      <c r="H109" s="69"/>
      <c r="I109" s="70"/>
    </row>
    <row r="110" spans="1:11">
      <c r="B110" s="23" t="s">
        <v>73</v>
      </c>
      <c r="C110" s="24"/>
      <c r="D110" s="24"/>
      <c r="E110" s="24" t="s">
        <v>107</v>
      </c>
      <c r="F110" s="56">
        <v>13</v>
      </c>
      <c r="G110" s="56">
        <v>940</v>
      </c>
      <c r="H110" s="69"/>
      <c r="I110" s="70"/>
      <c r="J110" t="s">
        <v>262</v>
      </c>
    </row>
    <row r="111" spans="1:11" ht="30.05">
      <c r="B111" s="23" t="s">
        <v>74</v>
      </c>
      <c r="C111" s="24"/>
      <c r="D111" s="24"/>
      <c r="E111" s="72" t="s">
        <v>134</v>
      </c>
      <c r="F111" s="56">
        <v>8</v>
      </c>
      <c r="G111" s="56">
        <v>948</v>
      </c>
      <c r="H111" s="69"/>
      <c r="I111" s="70"/>
    </row>
    <row r="112" spans="1:11" s="75" customFormat="1" ht="45.1">
      <c r="A112" s="107" t="s">
        <v>27</v>
      </c>
      <c r="B112" s="115" t="s">
        <v>75</v>
      </c>
      <c r="C112" s="98"/>
      <c r="D112" s="98"/>
      <c r="E112" s="67" t="s">
        <v>135</v>
      </c>
      <c r="F112" s="109">
        <v>2</v>
      </c>
      <c r="G112" s="109">
        <v>950</v>
      </c>
      <c r="H112" s="67" t="s">
        <v>263</v>
      </c>
      <c r="I112" s="68" t="s">
        <v>284</v>
      </c>
      <c r="J112" s="75" t="s">
        <v>264</v>
      </c>
    </row>
    <row r="113" spans="1:11">
      <c r="B113" s="23" t="s">
        <v>76</v>
      </c>
      <c r="C113" s="24"/>
      <c r="D113" s="24"/>
      <c r="E113" s="24" t="s">
        <v>136</v>
      </c>
      <c r="F113" s="56">
        <v>10</v>
      </c>
      <c r="G113" s="56">
        <v>960</v>
      </c>
      <c r="H113" s="69"/>
      <c r="I113" s="70"/>
    </row>
    <row r="114" spans="1:11">
      <c r="B114" s="23" t="s">
        <v>77</v>
      </c>
      <c r="C114" s="24"/>
      <c r="D114" s="24"/>
      <c r="E114" s="24" t="s">
        <v>137</v>
      </c>
      <c r="F114" s="56">
        <v>4</v>
      </c>
      <c r="G114" s="56">
        <v>964</v>
      </c>
      <c r="H114" s="69"/>
      <c r="I114" s="70"/>
    </row>
    <row r="115" spans="1:11">
      <c r="B115" s="23" t="s">
        <v>78</v>
      </c>
      <c r="C115" s="24"/>
      <c r="D115" s="24"/>
      <c r="E115" s="24" t="s">
        <v>138</v>
      </c>
      <c r="F115" s="56">
        <v>10</v>
      </c>
      <c r="G115" s="56">
        <v>978</v>
      </c>
      <c r="H115" s="69"/>
      <c r="I115" s="70"/>
    </row>
    <row r="116" spans="1:11">
      <c r="B116" s="23" t="s">
        <v>79</v>
      </c>
      <c r="C116" s="24"/>
      <c r="D116" s="24"/>
      <c r="E116" s="24" t="s">
        <v>139</v>
      </c>
      <c r="F116" s="56">
        <v>16</v>
      </c>
      <c r="G116" s="56">
        <v>995</v>
      </c>
      <c r="H116" s="69"/>
      <c r="I116" s="70"/>
    </row>
    <row r="117" spans="1:11" s="75" customFormat="1" ht="30.7" thickBot="1">
      <c r="A117" s="107" t="s">
        <v>27</v>
      </c>
      <c r="B117" s="108" t="s">
        <v>265</v>
      </c>
      <c r="C117" s="98"/>
      <c r="D117" s="98"/>
      <c r="E117" s="98" t="s">
        <v>140</v>
      </c>
      <c r="F117" s="109">
        <v>5</v>
      </c>
      <c r="G117" s="109">
        <v>1000</v>
      </c>
      <c r="H117" s="73" t="s">
        <v>276</v>
      </c>
      <c r="I117" s="74" t="s">
        <v>283</v>
      </c>
      <c r="J117" s="110" t="s">
        <v>289</v>
      </c>
    </row>
    <row r="118" spans="1:11">
      <c r="B118" s="76" t="s">
        <v>80</v>
      </c>
      <c r="C118" s="77"/>
      <c r="D118" s="77"/>
      <c r="E118" s="77" t="s">
        <v>141</v>
      </c>
      <c r="F118" s="78">
        <v>20</v>
      </c>
      <c r="G118" s="78">
        <v>1020</v>
      </c>
      <c r="H118" s="79"/>
      <c r="I118" s="80"/>
      <c r="J118" s="81"/>
    </row>
    <row r="119" spans="1:11" ht="30.05">
      <c r="B119" s="76" t="s">
        <v>81</v>
      </c>
      <c r="C119" s="77"/>
      <c r="D119" s="77"/>
      <c r="E119" s="77" t="s">
        <v>121</v>
      </c>
      <c r="F119" s="78">
        <v>13</v>
      </c>
      <c r="G119" s="78">
        <v>1033</v>
      </c>
      <c r="H119" s="79"/>
      <c r="I119" s="80"/>
      <c r="J119" s="82" t="s">
        <v>146</v>
      </c>
    </row>
    <row r="120" spans="1:11">
      <c r="B120" s="76" t="s">
        <v>82</v>
      </c>
      <c r="C120" s="77"/>
      <c r="D120" s="77"/>
      <c r="E120" s="77" t="s">
        <v>142</v>
      </c>
      <c r="F120" s="78">
        <v>15</v>
      </c>
      <c r="G120" s="78">
        <v>1048</v>
      </c>
      <c r="H120" s="79"/>
      <c r="I120" s="80"/>
      <c r="J120" s="81"/>
    </row>
    <row r="121" spans="1:11">
      <c r="B121" s="76" t="s">
        <v>83</v>
      </c>
      <c r="C121" s="77"/>
      <c r="D121" s="77"/>
      <c r="E121" s="83" t="s">
        <v>143</v>
      </c>
      <c r="F121" s="78">
        <v>14</v>
      </c>
      <c r="G121" s="78">
        <v>1062</v>
      </c>
      <c r="H121" s="79"/>
      <c r="I121" s="80"/>
      <c r="J121" s="81"/>
    </row>
    <row r="122" spans="1:11" ht="30.7" thickBot="1">
      <c r="B122" s="84" t="s">
        <v>84</v>
      </c>
      <c r="C122" s="85"/>
      <c r="D122" s="85"/>
      <c r="E122" s="85" t="s">
        <v>144</v>
      </c>
      <c r="F122" s="86">
        <v>6</v>
      </c>
      <c r="G122" s="86">
        <v>1068</v>
      </c>
      <c r="H122" s="77"/>
      <c r="I122" s="77"/>
      <c r="J122" s="81"/>
    </row>
    <row r="124" spans="1:11" s="53" customFormat="1">
      <c r="A124" s="51"/>
      <c r="B124" s="52" t="s">
        <v>95</v>
      </c>
      <c r="K124" s="54"/>
    </row>
    <row r="126" spans="1:11">
      <c r="B126" s="53" t="s">
        <v>182</v>
      </c>
    </row>
  </sheetData>
  <mergeCells count="27">
    <mergeCell ref="G16:I16"/>
    <mergeCell ref="B1:E1"/>
    <mergeCell ref="F2:I2"/>
    <mergeCell ref="F3:I3"/>
    <mergeCell ref="F4:I4"/>
    <mergeCell ref="F5:I5"/>
    <mergeCell ref="F9:G9"/>
    <mergeCell ref="H9:I9"/>
    <mergeCell ref="G11:I11"/>
    <mergeCell ref="G12:I12"/>
    <mergeCell ref="C3:D3"/>
    <mergeCell ref="C4:D4"/>
    <mergeCell ref="C5:D5"/>
    <mergeCell ref="C11:E11"/>
    <mergeCell ref="C9:E9"/>
    <mergeCell ref="H17:I17"/>
    <mergeCell ref="B18:B19"/>
    <mergeCell ref="E18:E19"/>
    <mergeCell ref="H18:I18"/>
    <mergeCell ref="C18:D18"/>
    <mergeCell ref="A18:A19"/>
    <mergeCell ref="C14:E14"/>
    <mergeCell ref="C15:E15"/>
    <mergeCell ref="C13:E13"/>
    <mergeCell ref="C12:E12"/>
    <mergeCell ref="C17:E17"/>
    <mergeCell ref="D16:E16"/>
  </mergeCells>
  <conditionalFormatting sqref="A1:A1048576">
    <cfRule type="cellIs" dxfId="8" priority="11" operator="equal">
      <formula>"C"</formula>
    </cfRule>
  </conditionalFormatting>
  <conditionalFormatting sqref="B22:B70">
    <cfRule type="expression" dxfId="7" priority="8">
      <formula>A22="C"</formula>
    </cfRule>
  </conditionalFormatting>
  <conditionalFormatting sqref="C22:C70">
    <cfRule type="expression" dxfId="6" priority="7">
      <formula>A22="C"</formula>
    </cfRule>
  </conditionalFormatting>
  <conditionalFormatting sqref="D22:D70">
    <cfRule type="expression" dxfId="5" priority="6">
      <formula>A22="C"</formula>
    </cfRule>
  </conditionalFormatting>
  <conditionalFormatting sqref="E22:E70">
    <cfRule type="expression" dxfId="4" priority="5">
      <formula>A22="C"</formula>
    </cfRule>
  </conditionalFormatting>
  <conditionalFormatting sqref="F22:F70">
    <cfRule type="expression" dxfId="3" priority="4">
      <formula>A22="C"</formula>
    </cfRule>
  </conditionalFormatting>
  <conditionalFormatting sqref="G22:G70">
    <cfRule type="expression" dxfId="2" priority="3">
      <formula>A22="C"</formula>
    </cfRule>
  </conditionalFormatting>
  <conditionalFormatting sqref="H22:H70">
    <cfRule type="expression" dxfId="1" priority="2">
      <formula>A22="C"</formula>
    </cfRule>
  </conditionalFormatting>
  <conditionalFormatting sqref="I22:I70">
    <cfRule type="expression" dxfId="0" priority="1">
      <formula>A22="C"</formula>
    </cfRule>
  </conditionalFormatting>
  <hyperlinks>
    <hyperlink ref="C15" r:id="rId1"/>
    <hyperlink ref="B124" r:id="rId2"/>
  </hyperlinks>
  <pageMargins left="0.43307086614173229" right="0.43307086614173229" top="0.23622047244094488" bottom="0.23622047244094488" header="0.11811023622047244" footer="0.11811023622047244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Utilisateur</cp:lastModifiedBy>
  <cp:lastPrinted>2021-02-13T18:31:34Z</cp:lastPrinted>
  <dcterms:created xsi:type="dcterms:W3CDTF">2021-02-13T18:25:35Z</dcterms:created>
  <dcterms:modified xsi:type="dcterms:W3CDTF">2023-11-21T07:42:27Z</dcterms:modified>
</cp:coreProperties>
</file>