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5" yWindow="-125" windowWidth="24242" windowHeight="13023"/>
  </bookViews>
  <sheets>
    <sheet name="Feuil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/>
  <c r="I24"/>
  <c r="I25"/>
  <c r="I26"/>
  <c r="I27"/>
  <c r="I28"/>
  <c r="I29"/>
  <c r="I30"/>
  <c r="I31"/>
  <c r="I32"/>
  <c r="I34"/>
  <c r="I35"/>
  <c r="I36"/>
  <c r="I37"/>
  <c r="I38"/>
  <c r="I39"/>
  <c r="I40"/>
  <c r="I42"/>
  <c r="I43"/>
  <c r="I44"/>
  <c r="I45"/>
  <c r="I46"/>
  <c r="I47"/>
  <c r="I48"/>
  <c r="I49"/>
  <c r="I51"/>
  <c r="I52"/>
  <c r="H23"/>
  <c r="H24"/>
  <c r="H25"/>
  <c r="H26"/>
  <c r="H27"/>
  <c r="H28"/>
  <c r="H29"/>
  <c r="H30"/>
  <c r="H31"/>
  <c r="H32"/>
  <c r="H34"/>
  <c r="H35"/>
  <c r="H36"/>
  <c r="H37"/>
  <c r="H38"/>
  <c r="H39"/>
  <c r="H40"/>
  <c r="H42"/>
  <c r="H43"/>
  <c r="H44"/>
  <c r="H45"/>
  <c r="H46"/>
  <c r="H47"/>
  <c r="H48"/>
  <c r="H49"/>
  <c r="H51"/>
  <c r="H52"/>
  <c r="H22"/>
  <c r="I22"/>
  <c r="H21"/>
  <c r="I21" s="1"/>
</calcChain>
</file>

<file path=xl/sharedStrings.xml><?xml version="1.0" encoding="utf-8"?>
<sst xmlns="http://schemas.openxmlformats.org/spreadsheetml/2006/main" count="166" uniqueCount="146">
  <si>
    <r>
      <t>A</t>
    </r>
    <r>
      <rPr>
        <b/>
        <sz val="18"/>
        <color rgb="FF000080"/>
        <rFont val="Arial"/>
        <family val="2"/>
      </rPr>
      <t>UDAX</t>
    </r>
    <r>
      <rPr>
        <b/>
        <sz val="18"/>
        <color rgb="FFFF0000"/>
        <rFont val="Arial"/>
        <family val="2"/>
      </rPr>
      <t xml:space="preserve"> C</t>
    </r>
    <r>
      <rPr>
        <b/>
        <sz val="18"/>
        <color rgb="FF000080"/>
        <rFont val="Arial"/>
        <family val="2"/>
      </rPr>
      <t>LUB</t>
    </r>
    <r>
      <rPr>
        <b/>
        <sz val="18"/>
        <color rgb="FFFF0000"/>
        <rFont val="Arial"/>
        <family val="2"/>
      </rPr>
      <t xml:space="preserve"> P</t>
    </r>
    <r>
      <rPr>
        <b/>
        <sz val="18"/>
        <color rgb="FF000080"/>
        <rFont val="Arial"/>
        <family val="2"/>
      </rPr>
      <t>ARISIEN</t>
    </r>
  </si>
  <si>
    <t>RANDONNEURS FRANÇAIS</t>
  </si>
  <si>
    <t>RANDONNEURS EUROPEENS</t>
  </si>
  <si>
    <t>RANDONNEURS MONDIAUX</t>
  </si>
  <si>
    <t>Nom du parcours :</t>
  </si>
  <si>
    <t>N° homologation :</t>
  </si>
  <si>
    <t xml:space="preserve">Société organisatrice : </t>
  </si>
  <si>
    <t>Code ACP :</t>
  </si>
  <si>
    <t>Nom du responsable :</t>
  </si>
  <si>
    <t>Ligue :</t>
  </si>
  <si>
    <t>Adresse du responsable :</t>
  </si>
  <si>
    <t>Brevet de</t>
  </si>
  <si>
    <t>Date :</t>
  </si>
  <si>
    <t>Heure de départ :</t>
  </si>
  <si>
    <t>LOCALITES</t>
  </si>
  <si>
    <t>Numéro de route</t>
  </si>
  <si>
    <t>KM</t>
  </si>
  <si>
    <t>CONTROLES</t>
  </si>
  <si>
    <t>PARTIEL</t>
  </si>
  <si>
    <t>TOTAL</t>
  </si>
  <si>
    <t>Ouverture</t>
  </si>
  <si>
    <t>Fermeture</t>
  </si>
  <si>
    <t>Départ :</t>
  </si>
  <si>
    <t>Tél :</t>
  </si>
  <si>
    <t>Mail :</t>
  </si>
  <si>
    <t>Michelin</t>
  </si>
  <si>
    <t>n°</t>
  </si>
  <si>
    <t>Pli</t>
  </si>
  <si>
    <t>&lt;&lt;&lt; Entrez votre code club ACP (6 caractères)</t>
  </si>
  <si>
    <t>&lt;&lt;&lt; Entrez l'heure de départ (format 08:30)</t>
  </si>
  <si>
    <t>Contrôle</t>
  </si>
  <si>
    <t>Si la localité est un point de contrôle, ajoutez "C" dans la première colonne</t>
  </si>
  <si>
    <t>les horaires d'ouverture et de fermeture sont calculés automatiquement</t>
  </si>
  <si>
    <t>km</t>
  </si>
  <si>
    <t xml:space="preserve">Un Tour de France en Mayenne </t>
  </si>
  <si>
    <t xml:space="preserve">Cyclo club Mayennais </t>
  </si>
  <si>
    <t xml:space="preserve">Mouezy Francois </t>
  </si>
  <si>
    <t xml:space="preserve">8 rue jacques brel 53100 Mayenne </t>
  </si>
  <si>
    <t>francoismouezy@orange,fr</t>
  </si>
  <si>
    <t>53-7054</t>
  </si>
  <si>
    <t xml:space="preserve">Pays de la Loire </t>
  </si>
  <si>
    <t xml:space="preserve">Lieu de départ : Sas Salle Polyvalente 53100 Mayenne </t>
  </si>
  <si>
    <t>MAYENNE  "Sas Salle Polyvalente"</t>
  </si>
  <si>
    <t>St Fraimbault</t>
  </si>
  <si>
    <t>St loup du Gast</t>
  </si>
  <si>
    <t>Rte de la Marais</t>
  </si>
  <si>
    <t>Le Pas</t>
  </si>
  <si>
    <t>St Mars sur Colmont</t>
  </si>
  <si>
    <t>Chatillon sur Colmont</t>
  </si>
  <si>
    <t>St Denis De Gastines</t>
  </si>
  <si>
    <t>La Butte</t>
  </si>
  <si>
    <t>Montenay</t>
  </si>
  <si>
    <r>
      <rPr>
        <b/>
        <sz val="10"/>
        <color rgb="FF002060"/>
        <rFont val="Arial"/>
        <family val="2"/>
      </rPr>
      <t xml:space="preserve">Ernée </t>
    </r>
    <r>
      <rPr>
        <b/>
        <sz val="10"/>
        <color rgb="FFFF0000"/>
        <rFont val="Arial"/>
        <family val="2"/>
      </rPr>
      <t xml:space="preserve"> </t>
    </r>
  </si>
  <si>
    <t>St Pierre des Landes</t>
  </si>
  <si>
    <t>Dir Juvigné</t>
  </si>
  <si>
    <t>St Hilaire du Maine</t>
  </si>
  <si>
    <t xml:space="preserve">La Baconniere </t>
  </si>
  <si>
    <t>Le Chene sec</t>
  </si>
  <si>
    <t>Le Chemin de la Mine</t>
  </si>
  <si>
    <t>Saint Berthevin</t>
  </si>
  <si>
    <t>Ahuillé</t>
  </si>
  <si>
    <t>Cossé le Vivien</t>
  </si>
  <si>
    <t>Houssay</t>
  </si>
  <si>
    <t xml:space="preserve">Villiers Charlemagne </t>
  </si>
  <si>
    <t xml:space="preserve">Dir Le Bignon du maine </t>
  </si>
  <si>
    <t>Arquenay</t>
  </si>
  <si>
    <t>La Bazouge de Chemere</t>
  </si>
  <si>
    <t>Chemeré le roi</t>
  </si>
  <si>
    <t>Ballée</t>
  </si>
  <si>
    <t>Saulges</t>
  </si>
  <si>
    <t>St Pierre sur Erve</t>
  </si>
  <si>
    <t>Chammes</t>
  </si>
  <si>
    <t>Dir St Leger</t>
  </si>
  <si>
    <t>Sainte Suzanne</t>
  </si>
  <si>
    <t xml:space="preserve">Evron </t>
  </si>
  <si>
    <t>Mézangers</t>
  </si>
  <si>
    <t>Montaigu</t>
  </si>
  <si>
    <t>Bais</t>
  </si>
  <si>
    <t>Champgneteux</t>
  </si>
  <si>
    <t>Loupfougeres</t>
  </si>
  <si>
    <t>Hardanges</t>
  </si>
  <si>
    <t xml:space="preserve">St Anne </t>
  </si>
  <si>
    <t>Champeon</t>
  </si>
  <si>
    <t>La Croix du Louvre</t>
  </si>
  <si>
    <t>St Loup du Gast</t>
  </si>
  <si>
    <t xml:space="preserve">Grotte de Saulges </t>
  </si>
  <si>
    <t xml:space="preserve">Thorigné en charnie </t>
  </si>
  <si>
    <t xml:space="preserve">Bannes </t>
  </si>
  <si>
    <t xml:space="preserve">Epineux le seguin </t>
  </si>
  <si>
    <t>D266</t>
  </si>
  <si>
    <t>D258</t>
  </si>
  <si>
    <t>D248</t>
  </si>
  <si>
    <t>D278</t>
  </si>
  <si>
    <t xml:space="preserve">Ambrieres les Vallees </t>
  </si>
  <si>
    <t>D167</t>
  </si>
  <si>
    <t xml:space="preserve">Direction Soucé puis 2km à gauche </t>
  </si>
  <si>
    <t>D132</t>
  </si>
  <si>
    <t xml:space="preserve">D138 puis à gauche dirc Géard </t>
  </si>
  <si>
    <t>D102</t>
  </si>
  <si>
    <t xml:space="preserve">Traversée N12 RTE de l'Asnerie </t>
  </si>
  <si>
    <t>D289</t>
  </si>
  <si>
    <t>N12 puis D138</t>
  </si>
  <si>
    <t>D158</t>
  </si>
  <si>
    <t>D165</t>
  </si>
  <si>
    <t>D514</t>
  </si>
  <si>
    <t>D31</t>
  </si>
  <si>
    <t>Chemin du HT Bourg</t>
  </si>
  <si>
    <t>D32</t>
  </si>
  <si>
    <t>D251</t>
  </si>
  <si>
    <t>D4</t>
  </si>
  <si>
    <t>Direction Quelaines</t>
  </si>
  <si>
    <t>D613 PUIS D215</t>
  </si>
  <si>
    <t xml:space="preserve">D20 PUIS A DROITE à la sortie </t>
  </si>
  <si>
    <t>D20 PUIS D551</t>
  </si>
  <si>
    <t xml:space="preserve">D282 PUIS 0 DROITE à la sortie </t>
  </si>
  <si>
    <t>D130</t>
  </si>
  <si>
    <t xml:space="preserve">RUE ST PIERRE </t>
  </si>
  <si>
    <t xml:space="preserve">D235 à gauche au grottes </t>
  </si>
  <si>
    <t>passage pont en bois attention</t>
  </si>
  <si>
    <t xml:space="preserve">d235 puis à gauche chemin d'erve </t>
  </si>
  <si>
    <t>D7</t>
  </si>
  <si>
    <t>RUE DU LAVOIR puis D554</t>
  </si>
  <si>
    <t>D235</t>
  </si>
  <si>
    <t>DIR Auvers le hamon</t>
  </si>
  <si>
    <t>D108 puis à gauche à 1km</t>
  </si>
  <si>
    <t>D560</t>
  </si>
  <si>
    <t xml:space="preserve">Centre ville puis D32 </t>
  </si>
  <si>
    <t>D517 PUIS D272</t>
  </si>
  <si>
    <t xml:space="preserve">Dir st gemmes le robert </t>
  </si>
  <si>
    <t>C6</t>
  </si>
  <si>
    <t xml:space="preserve">ROUTE DE BAIS </t>
  </si>
  <si>
    <t>D35 PUIS D20</t>
  </si>
  <si>
    <t>D20 PUIS D506</t>
  </si>
  <si>
    <t xml:space="preserve">Direction LE HAM </t>
  </si>
  <si>
    <t xml:space="preserve">D147 puis à gauche en haut </t>
  </si>
  <si>
    <t xml:space="preserve">DIR La Chapelle au riboul </t>
  </si>
  <si>
    <t xml:space="preserve">D129 puis à droite ST ANNE </t>
  </si>
  <si>
    <t xml:space="preserve">D527 Attention Traversée N12 </t>
  </si>
  <si>
    <t>D263</t>
  </si>
  <si>
    <t xml:space="preserve">N12 puis Rue de Volney </t>
  </si>
  <si>
    <t xml:space="preserve"> Rue de Volney</t>
  </si>
  <si>
    <t>8h09</t>
  </si>
  <si>
    <t>10h52</t>
  </si>
  <si>
    <t>https://www.openrunner.com/route-details/16470933</t>
  </si>
  <si>
    <t>DIM 02:00</t>
  </si>
  <si>
    <t>2024 PL 02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</si>
</sst>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h:mm;@"/>
    <numFmt numFmtId="166" formatCode="#,##0.00&quot; &quot;[$€-40C];[Red]&quot;-&quot;#,##0.00&quot; &quot;[$€-40C]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8"/>
      <color rgb="FF000080"/>
      <name val="Arial"/>
      <family val="2"/>
    </font>
    <font>
      <b/>
      <sz val="10"/>
      <color theme="1"/>
      <name val="Arial"/>
      <family val="2"/>
    </font>
    <font>
      <b/>
      <sz val="10"/>
      <color rgb="FF000080"/>
      <name val="Arial"/>
      <family val="2"/>
    </font>
    <font>
      <sz val="10"/>
      <color rgb="FF000000"/>
      <name val="Calibri"/>
      <family val="2"/>
      <scheme val="minor"/>
    </font>
    <font>
      <sz val="10"/>
      <color rgb="FF000080"/>
      <name val="Arial"/>
      <family val="2"/>
    </font>
    <font>
      <sz val="10"/>
      <color theme="1"/>
      <name val="Arial"/>
      <family val="2"/>
    </font>
    <font>
      <b/>
      <sz val="13.5"/>
      <color theme="1"/>
      <name val="Arial"/>
      <family val="2"/>
    </font>
    <font>
      <b/>
      <sz val="11"/>
      <color theme="5"/>
      <name val="Calibri"/>
      <family val="2"/>
      <scheme val="minor"/>
    </font>
    <font>
      <b/>
      <sz val="14"/>
      <color rgb="FF00008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3.5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8.5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theme="3"/>
      <name val="Arial"/>
      <family val="2"/>
    </font>
    <font>
      <b/>
      <sz val="11"/>
      <color rgb="FFFF0000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6" fillId="0" borderId="0" applyNumberFormat="0" applyFill="0" applyBorder="0" applyAlignment="0" applyProtection="0"/>
    <xf numFmtId="0" fontId="17" fillId="0" borderId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6" fontId="20" fillId="0" borderId="0"/>
  </cellStyleXfs>
  <cellXfs count="108">
    <xf numFmtId="0" fontId="0" fillId="0" borderId="0" xfId="0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20" fontId="7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0" fillId="0" borderId="18" xfId="0" applyBorder="1"/>
    <xf numFmtId="0" fontId="7" fillId="0" borderId="7" xfId="0" applyFont="1" applyBorder="1" applyAlignment="1">
      <alignment horizontal="right" vertical="center" wrapText="1"/>
    </xf>
    <xf numFmtId="0" fontId="0" fillId="0" borderId="20" xfId="0" applyBorder="1"/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2" borderId="24" xfId="0" applyFont="1" applyFill="1" applyBorder="1"/>
    <xf numFmtId="0" fontId="10" fillId="0" borderId="0" xfId="0" applyFont="1"/>
    <xf numFmtId="0" fontId="8" fillId="0" borderId="25" xfId="0" applyFont="1" applyBorder="1" applyAlignment="1">
      <alignment horizontal="left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5" fillId="0" borderId="0" xfId="0" applyFont="1"/>
    <xf numFmtId="0" fontId="15" fillId="0" borderId="18" xfId="0" applyFont="1" applyBorder="1"/>
    <xf numFmtId="0" fontId="15" fillId="0" borderId="0" xfId="0" applyFont="1" applyAlignment="1">
      <alignment horizontal="center"/>
    </xf>
    <xf numFmtId="0" fontId="21" fillId="0" borderId="18" xfId="2" applyFont="1" applyBorder="1" applyAlignment="1" applyProtection="1">
      <alignment horizontal="left" vertical="center" wrapText="1" indent="1"/>
      <protection locked="0"/>
    </xf>
    <xf numFmtId="0" fontId="5" fillId="0" borderId="18" xfId="2" applyFont="1" applyBorder="1" applyAlignment="1">
      <alignment horizontal="left" vertical="center" indent="1"/>
    </xf>
    <xf numFmtId="0" fontId="23" fillId="0" borderId="18" xfId="2" applyFont="1" applyBorder="1" applyAlignment="1">
      <alignment horizontal="left" vertical="center" indent="1"/>
    </xf>
    <xf numFmtId="0" fontId="24" fillId="0" borderId="18" xfId="2" applyFont="1" applyBorder="1" applyAlignment="1">
      <alignment horizontal="left" vertical="center" indent="1"/>
    </xf>
    <xf numFmtId="0" fontId="24" fillId="0" borderId="18" xfId="2" applyFont="1" applyBorder="1" applyAlignment="1">
      <alignment horizontal="left" vertical="center" wrapText="1" indent="1"/>
    </xf>
    <xf numFmtId="0" fontId="25" fillId="0" borderId="18" xfId="2" applyFont="1" applyBorder="1" applyAlignment="1">
      <alignment horizontal="left" vertical="center" indent="1"/>
    </xf>
    <xf numFmtId="0" fontId="5" fillId="0" borderId="18" xfId="2" applyFont="1" applyBorder="1" applyAlignment="1">
      <alignment horizontal="left" vertical="center" wrapText="1" indent="1"/>
    </xf>
    <xf numFmtId="0" fontId="15" fillId="0" borderId="20" xfId="0" applyFont="1" applyBorder="1"/>
    <xf numFmtId="0" fontId="26" fillId="0" borderId="0" xfId="0" applyFont="1"/>
    <xf numFmtId="0" fontId="22" fillId="0" borderId="18" xfId="2" applyFont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8" xfId="2" applyFont="1" applyBorder="1" applyAlignment="1">
      <alignment horizontal="center" vertical="center"/>
    </xf>
    <xf numFmtId="0" fontId="22" fillId="0" borderId="18" xfId="2" applyFont="1" applyBorder="1" applyAlignment="1">
      <alignment horizontal="center" vertical="center"/>
    </xf>
    <xf numFmtId="0" fontId="23" fillId="0" borderId="18" xfId="2" applyFont="1" applyBorder="1" applyAlignment="1">
      <alignment horizontal="left" vertical="center" wrapText="1" indent="1"/>
    </xf>
    <xf numFmtId="0" fontId="22" fillId="0" borderId="28" xfId="2" applyFont="1" applyBorder="1" applyAlignment="1" applyProtection="1">
      <alignment horizontal="center" vertical="center"/>
      <protection locked="0"/>
    </xf>
    <xf numFmtId="0" fontId="12" fillId="0" borderId="28" xfId="2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left" vertical="center" indent="1"/>
    </xf>
    <xf numFmtId="165" fontId="1" fillId="2" borderId="24" xfId="0" applyNumberFormat="1" applyFont="1" applyFill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15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0" fontId="15" fillId="0" borderId="18" xfId="0" applyNumberFormat="1" applyFont="1" applyBorder="1" applyAlignment="1">
      <alignment horizontal="center" vertical="center"/>
    </xf>
    <xf numFmtId="165" fontId="1" fillId="2" borderId="27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15" fillId="0" borderId="19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0" fillId="3" borderId="0" xfId="0" applyFill="1"/>
    <xf numFmtId="0" fontId="10" fillId="3" borderId="0" xfId="0" applyFont="1" applyFill="1"/>
    <xf numFmtId="0" fontId="16" fillId="3" borderId="0" xfId="1" applyFill="1"/>
    <xf numFmtId="0" fontId="15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8" fillId="0" borderId="0" xfId="0" applyNumberFormat="1" applyFont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</cellXfs>
  <cellStyles count="8">
    <cellStyle name="Excel_BuiltIn_Hyperlink" xfId="3"/>
    <cellStyle name="Heading" xfId="4"/>
    <cellStyle name="Heading1" xfId="5"/>
    <cellStyle name="Lien hypertexte" xfId="1" builtinId="8"/>
    <cellStyle name="Normal" xfId="0" builtinId="0"/>
    <cellStyle name="Normal 2" xfId="2"/>
    <cellStyle name="Result" xfId="6"/>
    <cellStyle name="Result2" xfId="7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1</xdr:row>
      <xdr:rowOff>133350</xdr:rowOff>
    </xdr:from>
    <xdr:to>
      <xdr:col>4</xdr:col>
      <xdr:colOff>970959</xdr:colOff>
      <xdr:row>5</xdr:row>
      <xdr:rowOff>27264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A266F6B1-DB75-49C9-8303-7AD4BA7F7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1775" y="323850"/>
          <a:ext cx="885234" cy="655914"/>
        </a:xfrm>
        <a:prstGeom prst="rect">
          <a:avLst/>
        </a:prstGeom>
      </xdr:spPr>
    </xdr:pic>
    <xdr:clientData/>
  </xdr:twoCellAnchor>
  <xdr:twoCellAnchor editAs="oneCell">
    <xdr:from>
      <xdr:col>4</xdr:col>
      <xdr:colOff>1133475</xdr:colOff>
      <xdr:row>0</xdr:row>
      <xdr:rowOff>0</xdr:rowOff>
    </xdr:from>
    <xdr:to>
      <xdr:col>9</xdr:col>
      <xdr:colOff>36568</xdr:colOff>
      <xdr:row>7</xdr:row>
      <xdr:rowOff>41439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xmlns="" id="{EF55E15D-DD71-421A-89FD-62E535383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9525" y="0"/>
          <a:ext cx="3932293" cy="1479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penrunner.com/route-details/16470933" TargetMode="External"/><Relationship Id="rId1" Type="http://schemas.openxmlformats.org/officeDocument/2006/relationships/hyperlink" Target="mailto:francoismouezy@orange,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="130" zoomScaleNormal="130" workbookViewId="0">
      <selection activeCell="K10" sqref="K10"/>
    </sheetView>
  </sheetViews>
  <sheetFormatPr baseColWidth="10" defaultRowHeight="15.05"/>
  <cols>
    <col min="1" max="1" width="8.6640625" style="40" bestFit="1" customWidth="1"/>
    <col min="2" max="2" width="28.88671875" customWidth="1"/>
    <col min="3" max="3" width="5.6640625" customWidth="1"/>
    <col min="4" max="4" width="6.44140625" customWidth="1"/>
    <col min="5" max="5" width="29.6640625" customWidth="1"/>
    <col min="10" max="10" width="3.33203125" customWidth="1"/>
    <col min="11" max="11" width="11.44140625" style="30"/>
  </cols>
  <sheetData>
    <row r="1" spans="2:11" ht="23.2">
      <c r="B1" s="91" t="s">
        <v>0</v>
      </c>
      <c r="C1" s="91"/>
      <c r="D1" s="92"/>
      <c r="E1" s="92"/>
      <c r="F1" s="1"/>
      <c r="G1" s="1"/>
      <c r="H1" s="1"/>
      <c r="I1" s="1"/>
    </row>
    <row r="2" spans="2:11">
      <c r="B2" s="2"/>
      <c r="C2" s="2"/>
      <c r="D2" s="3"/>
      <c r="E2" s="1"/>
      <c r="F2" s="93"/>
      <c r="G2" s="94"/>
      <c r="H2" s="94"/>
      <c r="I2" s="94"/>
    </row>
    <row r="3" spans="2:11">
      <c r="B3" s="2" t="s">
        <v>1</v>
      </c>
      <c r="C3" s="103">
        <v>1921</v>
      </c>
      <c r="D3" s="92"/>
      <c r="E3" s="1"/>
      <c r="F3" s="93"/>
      <c r="G3" s="94"/>
      <c r="H3" s="94"/>
      <c r="I3" s="94"/>
    </row>
    <row r="4" spans="2:11">
      <c r="B4" s="2" t="s">
        <v>2</v>
      </c>
      <c r="C4" s="103">
        <v>1976</v>
      </c>
      <c r="D4" s="92"/>
      <c r="E4" s="1"/>
      <c r="F4" s="93"/>
      <c r="G4" s="94"/>
      <c r="H4" s="94"/>
      <c r="I4" s="94"/>
    </row>
    <row r="5" spans="2:11">
      <c r="B5" s="2" t="s">
        <v>3</v>
      </c>
      <c r="C5" s="103">
        <v>1983</v>
      </c>
      <c r="D5" s="92"/>
      <c r="E5" s="1"/>
      <c r="F5" s="93"/>
      <c r="G5" s="94"/>
      <c r="H5" s="94"/>
      <c r="I5" s="94"/>
    </row>
    <row r="6" spans="2:11">
      <c r="B6" s="3"/>
      <c r="C6" s="3"/>
      <c r="D6" s="3"/>
      <c r="E6" s="3"/>
      <c r="F6" s="3"/>
      <c r="G6" s="3"/>
      <c r="H6" s="3"/>
      <c r="I6" s="3"/>
    </row>
    <row r="7" spans="2:11">
      <c r="B7" s="3"/>
      <c r="C7" s="3"/>
      <c r="D7" s="3"/>
      <c r="E7" s="3"/>
      <c r="F7" s="3"/>
      <c r="G7" s="3"/>
      <c r="H7" s="3"/>
      <c r="I7" s="3"/>
    </row>
    <row r="8" spans="2:11" ht="15.65" thickBot="1">
      <c r="B8" s="3"/>
      <c r="C8" s="3"/>
      <c r="D8" s="3"/>
      <c r="E8" s="3"/>
      <c r="F8" s="3"/>
      <c r="G8" s="3"/>
      <c r="H8" s="3"/>
      <c r="I8" s="3"/>
    </row>
    <row r="9" spans="2:11" ht="16.3" thickTop="1" thickBot="1">
      <c r="B9" s="4" t="s">
        <v>4</v>
      </c>
      <c r="C9" s="106" t="s">
        <v>34</v>
      </c>
      <c r="D9" s="107"/>
      <c r="E9" s="107"/>
      <c r="F9" s="95" t="s">
        <v>5</v>
      </c>
      <c r="G9" s="96"/>
      <c r="H9" s="97" t="s">
        <v>145</v>
      </c>
      <c r="I9" s="98"/>
    </row>
    <row r="10" spans="2:11" ht="16.3" thickTop="1" thickBot="1">
      <c r="B10" s="5"/>
      <c r="C10" s="5"/>
      <c r="D10" s="6"/>
      <c r="E10" s="6"/>
      <c r="F10" s="5"/>
      <c r="G10" s="7"/>
      <c r="H10" s="6"/>
      <c r="I10" s="6"/>
    </row>
    <row r="11" spans="2:11" ht="15.65" thickTop="1">
      <c r="B11" s="8" t="s">
        <v>6</v>
      </c>
      <c r="C11" s="104" t="s">
        <v>35</v>
      </c>
      <c r="D11" s="105"/>
      <c r="E11" s="105"/>
      <c r="F11" s="5" t="s">
        <v>7</v>
      </c>
      <c r="G11" s="99" t="s">
        <v>39</v>
      </c>
      <c r="H11" s="99"/>
      <c r="I11" s="100"/>
      <c r="K11" s="30" t="s">
        <v>28</v>
      </c>
    </row>
    <row r="12" spans="2:11">
      <c r="B12" s="9" t="s">
        <v>8</v>
      </c>
      <c r="C12" s="76" t="s">
        <v>36</v>
      </c>
      <c r="D12" s="77"/>
      <c r="E12" s="77"/>
      <c r="F12" s="10" t="s">
        <v>9</v>
      </c>
      <c r="G12" s="101" t="s">
        <v>40</v>
      </c>
      <c r="H12" s="101"/>
      <c r="I12" s="102"/>
    </row>
    <row r="13" spans="2:11" ht="17.55">
      <c r="B13" s="9" t="s">
        <v>10</v>
      </c>
      <c r="C13" s="76" t="s">
        <v>37</v>
      </c>
      <c r="D13" s="77"/>
      <c r="E13" s="77"/>
      <c r="F13" s="10" t="s">
        <v>11</v>
      </c>
      <c r="G13" s="36">
        <v>300</v>
      </c>
      <c r="H13" s="10" t="s">
        <v>33</v>
      </c>
      <c r="I13" s="13"/>
    </row>
    <row r="14" spans="2:11" ht="17.55">
      <c r="B14" s="23" t="s">
        <v>23</v>
      </c>
      <c r="C14" s="73">
        <v>619273770</v>
      </c>
      <c r="D14" s="74"/>
      <c r="E14" s="74"/>
      <c r="F14" s="10"/>
      <c r="G14" s="11"/>
      <c r="H14" s="12"/>
      <c r="I14" s="13"/>
    </row>
    <row r="15" spans="2:11" ht="17.55">
      <c r="B15" s="23" t="s">
        <v>24</v>
      </c>
      <c r="C15" s="75" t="s">
        <v>38</v>
      </c>
      <c r="D15" s="74"/>
      <c r="E15" s="74"/>
      <c r="F15" s="10"/>
      <c r="G15" s="11"/>
      <c r="H15" s="12"/>
      <c r="I15" s="13"/>
    </row>
    <row r="16" spans="2:11">
      <c r="B16" s="14"/>
      <c r="C16" s="35"/>
      <c r="D16" s="76"/>
      <c r="E16" s="77"/>
      <c r="F16" s="10" t="s">
        <v>12</v>
      </c>
      <c r="G16" s="89">
        <v>45451</v>
      </c>
      <c r="H16" s="89"/>
      <c r="I16" s="90"/>
    </row>
    <row r="17" spans="1:11" ht="25.7" thickBot="1">
      <c r="B17" s="37" t="s">
        <v>41</v>
      </c>
      <c r="C17" s="78"/>
      <c r="D17" s="79"/>
      <c r="E17" s="79"/>
      <c r="F17" s="15" t="s">
        <v>13</v>
      </c>
      <c r="G17" s="16"/>
      <c r="H17" s="80">
        <v>0.25</v>
      </c>
      <c r="I17" s="81"/>
      <c r="K17" s="34" t="s">
        <v>29</v>
      </c>
    </row>
    <row r="18" spans="1:11" ht="16.3" thickTop="1" thickBot="1">
      <c r="A18" s="72" t="s">
        <v>30</v>
      </c>
      <c r="B18" s="82" t="s">
        <v>14</v>
      </c>
      <c r="C18" s="87" t="s">
        <v>25</v>
      </c>
      <c r="D18" s="88"/>
      <c r="E18" s="82" t="s">
        <v>15</v>
      </c>
      <c r="F18" s="17" t="s">
        <v>16</v>
      </c>
      <c r="G18" s="17" t="s">
        <v>16</v>
      </c>
      <c r="H18" s="85" t="s">
        <v>17</v>
      </c>
      <c r="I18" s="86"/>
    </row>
    <row r="19" spans="1:11" ht="15.65" thickBot="1">
      <c r="A19" s="72"/>
      <c r="B19" s="83"/>
      <c r="C19" s="25" t="s">
        <v>26</v>
      </c>
      <c r="D19" s="26" t="s">
        <v>27</v>
      </c>
      <c r="E19" s="84"/>
      <c r="F19" s="18" t="s">
        <v>18</v>
      </c>
      <c r="G19" s="19" t="s">
        <v>19</v>
      </c>
      <c r="H19" s="20" t="s">
        <v>20</v>
      </c>
      <c r="I19" s="21" t="s">
        <v>21</v>
      </c>
    </row>
    <row r="20" spans="1:11" ht="15.65" thickTop="1">
      <c r="B20" s="31" t="s">
        <v>22</v>
      </c>
      <c r="C20" s="27"/>
      <c r="D20" s="28"/>
      <c r="E20" s="28"/>
      <c r="F20" s="28"/>
      <c r="G20" s="28"/>
      <c r="H20" s="32"/>
      <c r="I20" s="33"/>
    </row>
    <row r="21" spans="1:11">
      <c r="A21" s="40" t="s">
        <v>30</v>
      </c>
      <c r="B21" s="41" t="s">
        <v>42</v>
      </c>
      <c r="C21" s="29"/>
      <c r="D21" s="29"/>
      <c r="E21" s="57" t="s">
        <v>140</v>
      </c>
      <c r="F21" s="50">
        <v>0</v>
      </c>
      <c r="G21" s="55">
        <v>0</v>
      </c>
      <c r="H21" s="59">
        <f>H17</f>
        <v>0.25</v>
      </c>
      <c r="I21" s="64">
        <f>H21+1/24</f>
        <v>0.29166666666666669</v>
      </c>
      <c r="K21" s="30" t="s">
        <v>31</v>
      </c>
    </row>
    <row r="22" spans="1:11">
      <c r="B22" s="42" t="s">
        <v>43</v>
      </c>
      <c r="C22" s="24"/>
      <c r="D22" s="22"/>
      <c r="E22" s="58" t="s">
        <v>89</v>
      </c>
      <c r="F22" s="51">
        <v>5</v>
      </c>
      <c r="G22" s="56">
        <v>5</v>
      </c>
      <c r="H22" s="60" t="str">
        <f>IF(A22="C",$H$17+(MIN(G22,200)/34+MIN(MAX(G22-200,0),200)/32+MIN(MAX(G22-400,0),200)/30+MIN(MAX(G22-600,0),400)/28+1/120)/24,"")</f>
        <v/>
      </c>
      <c r="I22" s="65" t="str">
        <f>IF(A22="C",$I$21+(MIN(G22,60)/20+MIN(MAX(G22-60,0),540)/15+MIN(MAX(G22-600,0),400)/11.428+1/120)/24,"")</f>
        <v/>
      </c>
      <c r="K22" s="30" t="s">
        <v>32</v>
      </c>
    </row>
    <row r="23" spans="1:11">
      <c r="B23" s="42" t="s">
        <v>44</v>
      </c>
      <c r="C23" s="24"/>
      <c r="D23" s="22"/>
      <c r="E23" s="58" t="s">
        <v>90</v>
      </c>
      <c r="F23" s="51">
        <v>5</v>
      </c>
      <c r="G23" s="56">
        <v>10</v>
      </c>
      <c r="H23" s="60" t="str">
        <f t="shared" ref="H23:H52" si="0">IF(A23="C",$H$17+(MIN(G23,200)/34+MIN(MAX(G23-200,0),200)/32+MIN(MAX(G23-400,0),200)/30+MIN(MAX(G23-600,0),400)/28+1/120)/24,"")</f>
        <v/>
      </c>
      <c r="I23" s="65" t="str">
        <f t="shared" ref="I23:I52" si="1">IF(A23="C",$I$21+(MIN(G23,60)/20+MIN(MAX(G23-60,0),540)/15+MIN(MAX(G23-600,0),400)/11.428+1/120)/24,"")</f>
        <v/>
      </c>
    </row>
    <row r="24" spans="1:11">
      <c r="B24" s="47" t="s">
        <v>93</v>
      </c>
      <c r="C24" s="24"/>
      <c r="D24" s="22"/>
      <c r="E24" s="22" t="s">
        <v>94</v>
      </c>
      <c r="F24" s="52">
        <v>4</v>
      </c>
      <c r="G24" s="56">
        <v>14</v>
      </c>
      <c r="H24" s="60" t="str">
        <f t="shared" si="0"/>
        <v/>
      </c>
      <c r="I24" s="65" t="str">
        <f t="shared" si="1"/>
        <v/>
      </c>
    </row>
    <row r="25" spans="1:11">
      <c r="B25" s="47" t="s">
        <v>45</v>
      </c>
      <c r="C25" s="24"/>
      <c r="D25" s="22"/>
      <c r="E25" s="22" t="s">
        <v>95</v>
      </c>
      <c r="F25" s="52">
        <v>4</v>
      </c>
      <c r="G25" s="56">
        <v>18</v>
      </c>
      <c r="H25" s="60" t="str">
        <f t="shared" si="0"/>
        <v/>
      </c>
      <c r="I25" s="65" t="str">
        <f t="shared" si="1"/>
        <v/>
      </c>
    </row>
    <row r="26" spans="1:11">
      <c r="B26" s="47" t="s">
        <v>46</v>
      </c>
      <c r="C26" s="24"/>
      <c r="D26" s="22"/>
      <c r="E26" s="22" t="s">
        <v>96</v>
      </c>
      <c r="F26" s="52">
        <v>7</v>
      </c>
      <c r="G26" s="56">
        <v>25</v>
      </c>
      <c r="H26" s="60" t="str">
        <f t="shared" si="0"/>
        <v/>
      </c>
      <c r="I26" s="65" t="str">
        <f t="shared" si="1"/>
        <v/>
      </c>
    </row>
    <row r="27" spans="1:11">
      <c r="B27" s="47" t="s">
        <v>47</v>
      </c>
      <c r="C27" s="24"/>
      <c r="D27" s="22"/>
      <c r="E27" s="22" t="s">
        <v>91</v>
      </c>
      <c r="F27" s="51">
        <v>5</v>
      </c>
      <c r="G27" s="56">
        <v>30</v>
      </c>
      <c r="H27" s="60" t="str">
        <f t="shared" si="0"/>
        <v/>
      </c>
      <c r="I27" s="65" t="str">
        <f t="shared" si="1"/>
        <v/>
      </c>
    </row>
    <row r="28" spans="1:11">
      <c r="B28" s="47" t="s">
        <v>48</v>
      </c>
      <c r="C28" s="24"/>
      <c r="D28" s="22"/>
      <c r="E28" s="22" t="s">
        <v>97</v>
      </c>
      <c r="F28" s="51">
        <v>12</v>
      </c>
      <c r="G28" s="56">
        <v>42</v>
      </c>
      <c r="H28" s="60" t="str">
        <f t="shared" si="0"/>
        <v/>
      </c>
      <c r="I28" s="65" t="str">
        <f t="shared" si="1"/>
        <v/>
      </c>
    </row>
    <row r="29" spans="1:11">
      <c r="B29" s="47" t="s">
        <v>49</v>
      </c>
      <c r="C29" s="24"/>
      <c r="D29" s="22"/>
      <c r="E29" s="22" t="s">
        <v>98</v>
      </c>
      <c r="F29" s="51">
        <v>4</v>
      </c>
      <c r="G29" s="56">
        <v>46</v>
      </c>
      <c r="H29" s="60" t="str">
        <f t="shared" si="0"/>
        <v/>
      </c>
      <c r="I29" s="65" t="str">
        <f t="shared" si="1"/>
        <v/>
      </c>
    </row>
    <row r="30" spans="1:11">
      <c r="B30" s="42" t="s">
        <v>50</v>
      </c>
      <c r="C30" s="24"/>
      <c r="D30" s="22"/>
      <c r="E30" s="22" t="s">
        <v>99</v>
      </c>
      <c r="F30" s="51">
        <v>7</v>
      </c>
      <c r="G30" s="56">
        <v>53</v>
      </c>
      <c r="H30" s="60" t="str">
        <f t="shared" si="0"/>
        <v/>
      </c>
      <c r="I30" s="65" t="str">
        <f t="shared" si="1"/>
        <v/>
      </c>
    </row>
    <row r="31" spans="1:11">
      <c r="B31" s="42" t="s">
        <v>51</v>
      </c>
      <c r="C31" s="24"/>
      <c r="D31" s="22"/>
      <c r="E31" s="22" t="s">
        <v>100</v>
      </c>
      <c r="F31" s="51">
        <v>3</v>
      </c>
      <c r="G31" s="56">
        <v>56</v>
      </c>
      <c r="H31" s="60" t="str">
        <f t="shared" si="0"/>
        <v/>
      </c>
      <c r="I31" s="65" t="str">
        <f t="shared" si="1"/>
        <v/>
      </c>
    </row>
    <row r="32" spans="1:11">
      <c r="B32" s="43" t="s">
        <v>52</v>
      </c>
      <c r="C32" s="24"/>
      <c r="D32" s="22"/>
      <c r="E32" s="22" t="s">
        <v>101</v>
      </c>
      <c r="F32" s="51">
        <v>8</v>
      </c>
      <c r="G32" s="56">
        <v>64</v>
      </c>
      <c r="H32" s="60" t="str">
        <f t="shared" si="0"/>
        <v/>
      </c>
      <c r="I32" s="65" t="str">
        <f t="shared" si="1"/>
        <v/>
      </c>
    </row>
    <row r="33" spans="1:11" s="38" customFormat="1">
      <c r="A33" s="40" t="s">
        <v>30</v>
      </c>
      <c r="B33" s="43" t="s">
        <v>53</v>
      </c>
      <c r="C33" s="48"/>
      <c r="D33" s="39"/>
      <c r="E33" s="39" t="s">
        <v>102</v>
      </c>
      <c r="F33" s="50">
        <v>9</v>
      </c>
      <c r="G33" s="55">
        <v>73</v>
      </c>
      <c r="H33" s="61" t="s">
        <v>141</v>
      </c>
      <c r="I33" s="66" t="s">
        <v>142</v>
      </c>
      <c r="K33" s="49"/>
    </row>
    <row r="34" spans="1:11">
      <c r="B34" s="42" t="s">
        <v>54</v>
      </c>
      <c r="C34" s="24"/>
      <c r="D34" s="22"/>
      <c r="E34" s="22" t="s">
        <v>103</v>
      </c>
      <c r="F34" s="51">
        <v>6</v>
      </c>
      <c r="G34" s="56">
        <v>79</v>
      </c>
      <c r="H34" s="60" t="str">
        <f t="shared" si="0"/>
        <v/>
      </c>
      <c r="I34" s="65" t="str">
        <f t="shared" si="1"/>
        <v/>
      </c>
    </row>
    <row r="35" spans="1:11">
      <c r="B35" s="42" t="s">
        <v>55</v>
      </c>
      <c r="C35" s="24"/>
      <c r="D35" s="22"/>
      <c r="E35" s="22" t="s">
        <v>104</v>
      </c>
      <c r="F35" s="51">
        <v>6</v>
      </c>
      <c r="G35" s="56">
        <v>85</v>
      </c>
      <c r="H35" s="60" t="str">
        <f t="shared" si="0"/>
        <v/>
      </c>
      <c r="I35" s="65" t="str">
        <f t="shared" si="1"/>
        <v/>
      </c>
    </row>
    <row r="36" spans="1:11">
      <c r="B36" s="46" t="s">
        <v>56</v>
      </c>
      <c r="C36" s="24"/>
      <c r="D36" s="22"/>
      <c r="E36" s="22" t="s">
        <v>105</v>
      </c>
      <c r="F36" s="51">
        <v>4</v>
      </c>
      <c r="G36" s="56">
        <v>89</v>
      </c>
      <c r="H36" s="60" t="str">
        <f t="shared" si="0"/>
        <v/>
      </c>
      <c r="I36" s="65" t="str">
        <f t="shared" si="1"/>
        <v/>
      </c>
    </row>
    <row r="37" spans="1:11">
      <c r="B37" s="42" t="s">
        <v>57</v>
      </c>
      <c r="C37" s="24"/>
      <c r="D37" s="22"/>
      <c r="E37" s="22" t="s">
        <v>92</v>
      </c>
      <c r="F37" s="51">
        <v>9</v>
      </c>
      <c r="G37" s="56">
        <v>98</v>
      </c>
      <c r="H37" s="60" t="str">
        <f t="shared" si="0"/>
        <v/>
      </c>
      <c r="I37" s="65" t="str">
        <f t="shared" si="1"/>
        <v/>
      </c>
    </row>
    <row r="38" spans="1:11">
      <c r="B38" s="42" t="s">
        <v>58</v>
      </c>
      <c r="C38" s="24"/>
      <c r="D38" s="22"/>
      <c r="E38" s="22" t="s">
        <v>106</v>
      </c>
      <c r="F38" s="51">
        <v>3</v>
      </c>
      <c r="G38" s="56">
        <v>101</v>
      </c>
      <c r="H38" s="60" t="str">
        <f t="shared" si="0"/>
        <v/>
      </c>
      <c r="I38" s="65" t="str">
        <f t="shared" si="1"/>
        <v/>
      </c>
    </row>
    <row r="39" spans="1:11">
      <c r="B39" s="42" t="s">
        <v>59</v>
      </c>
      <c r="C39" s="24"/>
      <c r="D39" s="22"/>
      <c r="E39" s="22" t="s">
        <v>107</v>
      </c>
      <c r="F39" s="51">
        <v>8</v>
      </c>
      <c r="G39" s="56">
        <v>109</v>
      </c>
      <c r="H39" s="60" t="str">
        <f t="shared" si="0"/>
        <v/>
      </c>
      <c r="I39" s="65" t="str">
        <f t="shared" si="1"/>
        <v/>
      </c>
    </row>
    <row r="40" spans="1:11">
      <c r="B40" s="42" t="s">
        <v>60</v>
      </c>
      <c r="C40" s="24"/>
      <c r="D40" s="22"/>
      <c r="E40" s="22" t="s">
        <v>108</v>
      </c>
      <c r="F40" s="51">
        <v>9</v>
      </c>
      <c r="G40" s="56">
        <v>118</v>
      </c>
      <c r="H40" s="60" t="str">
        <f t="shared" si="0"/>
        <v/>
      </c>
      <c r="I40" s="65" t="str">
        <f t="shared" si="1"/>
        <v/>
      </c>
    </row>
    <row r="41" spans="1:11" s="38" customFormat="1">
      <c r="A41" s="40" t="s">
        <v>30</v>
      </c>
      <c r="B41" s="43" t="s">
        <v>61</v>
      </c>
      <c r="C41" s="48"/>
      <c r="D41" s="39"/>
      <c r="E41" s="39" t="s">
        <v>109</v>
      </c>
      <c r="F41" s="50">
        <v>7</v>
      </c>
      <c r="G41" s="55">
        <v>125</v>
      </c>
      <c r="H41" s="61">
        <v>0.40347222222222223</v>
      </c>
      <c r="I41" s="66">
        <v>0.59722222222222221</v>
      </c>
      <c r="K41" s="49"/>
    </row>
    <row r="42" spans="1:11">
      <c r="B42" s="42" t="s">
        <v>110</v>
      </c>
      <c r="C42" s="24"/>
      <c r="D42" s="22"/>
      <c r="E42" s="22" t="s">
        <v>111</v>
      </c>
      <c r="F42" s="51">
        <v>10</v>
      </c>
      <c r="G42" s="56">
        <v>132</v>
      </c>
      <c r="H42" s="60" t="str">
        <f t="shared" si="0"/>
        <v/>
      </c>
      <c r="I42" s="65" t="str">
        <f t="shared" si="1"/>
        <v/>
      </c>
    </row>
    <row r="43" spans="1:11">
      <c r="B43" s="42" t="s">
        <v>62</v>
      </c>
      <c r="C43" s="24"/>
      <c r="D43" s="22"/>
      <c r="E43" s="22" t="s">
        <v>109</v>
      </c>
      <c r="F43" s="51">
        <v>4</v>
      </c>
      <c r="G43" s="56">
        <v>136</v>
      </c>
      <c r="H43" s="60" t="str">
        <f t="shared" si="0"/>
        <v/>
      </c>
      <c r="I43" s="65" t="str">
        <f t="shared" si="1"/>
        <v/>
      </c>
    </row>
    <row r="44" spans="1:11">
      <c r="B44" s="42" t="s">
        <v>63</v>
      </c>
      <c r="C44" s="24"/>
      <c r="D44" s="22"/>
      <c r="E44" s="22" t="s">
        <v>112</v>
      </c>
      <c r="F44" s="51">
        <v>4</v>
      </c>
      <c r="G44" s="56">
        <v>140</v>
      </c>
      <c r="H44" s="60" t="str">
        <f t="shared" si="0"/>
        <v/>
      </c>
      <c r="I44" s="65" t="str">
        <f t="shared" si="1"/>
        <v/>
      </c>
    </row>
    <row r="45" spans="1:11">
      <c r="B45" s="42" t="s">
        <v>64</v>
      </c>
      <c r="C45" s="24"/>
      <c r="D45" s="22"/>
      <c r="E45" s="22" t="s">
        <v>113</v>
      </c>
      <c r="F45" s="51">
        <v>9</v>
      </c>
      <c r="G45" s="56">
        <v>149</v>
      </c>
      <c r="H45" s="60" t="str">
        <f t="shared" si="0"/>
        <v/>
      </c>
      <c r="I45" s="65" t="str">
        <f t="shared" si="1"/>
        <v/>
      </c>
    </row>
    <row r="46" spans="1:11">
      <c r="B46" s="42" t="s">
        <v>65</v>
      </c>
      <c r="C46" s="24"/>
      <c r="D46" s="22"/>
      <c r="E46" s="22" t="s">
        <v>114</v>
      </c>
      <c r="F46" s="51">
        <v>6</v>
      </c>
      <c r="G46" s="56">
        <v>155</v>
      </c>
      <c r="H46" s="60" t="str">
        <f t="shared" si="0"/>
        <v/>
      </c>
      <c r="I46" s="65" t="str">
        <f t="shared" si="1"/>
        <v/>
      </c>
    </row>
    <row r="47" spans="1:11">
      <c r="B47" s="42" t="s">
        <v>66</v>
      </c>
      <c r="C47" s="24"/>
      <c r="D47" s="22"/>
      <c r="E47" s="22" t="s">
        <v>115</v>
      </c>
      <c r="F47" s="51">
        <v>9</v>
      </c>
      <c r="G47" s="56">
        <v>164</v>
      </c>
      <c r="H47" s="60" t="str">
        <f t="shared" si="0"/>
        <v/>
      </c>
      <c r="I47" s="65" t="str">
        <f t="shared" si="1"/>
        <v/>
      </c>
    </row>
    <row r="48" spans="1:11">
      <c r="B48" s="44" t="s">
        <v>67</v>
      </c>
      <c r="C48" s="24"/>
      <c r="D48" s="22"/>
      <c r="E48" s="22" t="s">
        <v>116</v>
      </c>
      <c r="F48" s="51">
        <v>5</v>
      </c>
      <c r="G48" s="56">
        <v>169</v>
      </c>
      <c r="H48" s="60" t="str">
        <f t="shared" si="0"/>
        <v/>
      </c>
      <c r="I48" s="65" t="str">
        <f t="shared" si="1"/>
        <v/>
      </c>
    </row>
    <row r="49" spans="1:11">
      <c r="B49" s="44" t="s">
        <v>69</v>
      </c>
      <c r="C49" s="24"/>
      <c r="D49" s="22"/>
      <c r="E49" s="22" t="s">
        <v>117</v>
      </c>
      <c r="F49" s="51">
        <v>4</v>
      </c>
      <c r="G49" s="56">
        <v>173</v>
      </c>
      <c r="H49" s="60" t="str">
        <f t="shared" si="0"/>
        <v/>
      </c>
      <c r="I49" s="65" t="str">
        <f t="shared" si="1"/>
        <v/>
      </c>
    </row>
    <row r="50" spans="1:11" s="38" customFormat="1">
      <c r="A50" s="40" t="s">
        <v>30</v>
      </c>
      <c r="B50" s="43" t="s">
        <v>85</v>
      </c>
      <c r="C50" s="48"/>
      <c r="D50" s="39"/>
      <c r="E50" s="39" t="s">
        <v>118</v>
      </c>
      <c r="F50" s="50">
        <v>8</v>
      </c>
      <c r="G50" s="55">
        <v>181</v>
      </c>
      <c r="H50" s="61">
        <v>0.47152777777777777</v>
      </c>
      <c r="I50" s="66">
        <v>0.75277777777777777</v>
      </c>
      <c r="K50" s="49"/>
    </row>
    <row r="51" spans="1:11">
      <c r="B51" s="42" t="s">
        <v>70</v>
      </c>
      <c r="C51" s="24"/>
      <c r="D51" s="22"/>
      <c r="E51" s="22" t="s">
        <v>119</v>
      </c>
      <c r="F51" s="51">
        <v>5</v>
      </c>
      <c r="G51" s="56">
        <v>186</v>
      </c>
      <c r="H51" s="60" t="str">
        <f t="shared" si="0"/>
        <v/>
      </c>
      <c r="I51" s="65" t="str">
        <f t="shared" si="1"/>
        <v/>
      </c>
    </row>
    <row r="52" spans="1:11">
      <c r="B52" s="44" t="s">
        <v>86</v>
      </c>
      <c r="C52" s="24"/>
      <c r="D52" s="22"/>
      <c r="E52" s="22" t="s">
        <v>120</v>
      </c>
      <c r="F52" s="50">
        <v>4</v>
      </c>
      <c r="G52" s="56">
        <v>190</v>
      </c>
      <c r="H52" s="60" t="str">
        <f t="shared" si="0"/>
        <v/>
      </c>
      <c r="I52" s="65" t="str">
        <f t="shared" si="1"/>
        <v/>
      </c>
    </row>
    <row r="53" spans="1:11">
      <c r="B53" s="44" t="s">
        <v>87</v>
      </c>
      <c r="C53" s="22"/>
      <c r="D53" s="22"/>
      <c r="E53" s="22" t="s">
        <v>121</v>
      </c>
      <c r="F53" s="51">
        <v>1</v>
      </c>
      <c r="G53" s="56">
        <v>191</v>
      </c>
      <c r="H53" s="62"/>
      <c r="I53" s="62"/>
    </row>
    <row r="54" spans="1:11">
      <c r="B54" s="45" t="s">
        <v>69</v>
      </c>
      <c r="C54" s="22"/>
      <c r="D54" s="22"/>
      <c r="E54" s="22" t="s">
        <v>122</v>
      </c>
      <c r="F54" s="51">
        <v>4</v>
      </c>
      <c r="G54" s="56">
        <v>195</v>
      </c>
      <c r="H54" s="62"/>
      <c r="I54" s="62"/>
    </row>
    <row r="55" spans="1:11">
      <c r="B55" s="42" t="s">
        <v>68</v>
      </c>
      <c r="C55" s="22"/>
      <c r="D55" s="22"/>
      <c r="E55" s="22" t="s">
        <v>123</v>
      </c>
      <c r="F55" s="51">
        <v>6</v>
      </c>
      <c r="G55" s="56">
        <v>201</v>
      </c>
      <c r="H55" s="62"/>
      <c r="I55" s="62"/>
    </row>
    <row r="56" spans="1:11">
      <c r="B56" s="42" t="s">
        <v>88</v>
      </c>
      <c r="C56" s="22"/>
      <c r="D56" s="22"/>
      <c r="E56" s="22" t="s">
        <v>120</v>
      </c>
      <c r="F56" s="51">
        <v>5</v>
      </c>
      <c r="G56" s="56">
        <v>206</v>
      </c>
      <c r="H56" s="62"/>
      <c r="I56" s="62"/>
    </row>
    <row r="57" spans="1:11">
      <c r="B57" s="42" t="s">
        <v>87</v>
      </c>
      <c r="C57" s="22"/>
      <c r="D57" s="22"/>
      <c r="E57" s="22" t="s">
        <v>124</v>
      </c>
      <c r="F57" s="51">
        <v>5</v>
      </c>
      <c r="G57" s="56">
        <v>211</v>
      </c>
      <c r="H57" s="62"/>
      <c r="I57" s="62"/>
    </row>
    <row r="58" spans="1:11">
      <c r="B58" s="42" t="s">
        <v>86</v>
      </c>
      <c r="C58" s="22"/>
      <c r="D58" s="22"/>
      <c r="E58" s="22" t="s">
        <v>120</v>
      </c>
      <c r="F58" s="51">
        <v>4</v>
      </c>
      <c r="G58" s="56">
        <v>215</v>
      </c>
      <c r="H58" s="62"/>
      <c r="I58" s="62"/>
    </row>
    <row r="59" spans="1:11">
      <c r="B59" s="42" t="s">
        <v>71</v>
      </c>
      <c r="C59" s="22"/>
      <c r="D59" s="22"/>
      <c r="E59" s="22" t="s">
        <v>122</v>
      </c>
      <c r="F59" s="51">
        <v>12</v>
      </c>
      <c r="G59" s="56">
        <v>227</v>
      </c>
      <c r="H59" s="62"/>
      <c r="I59" s="62"/>
    </row>
    <row r="60" spans="1:11">
      <c r="B60" s="42" t="s">
        <v>72</v>
      </c>
      <c r="C60" s="22"/>
      <c r="D60" s="22"/>
      <c r="E60" s="22" t="s">
        <v>125</v>
      </c>
      <c r="F60" s="51">
        <v>2</v>
      </c>
      <c r="G60" s="56">
        <v>229</v>
      </c>
      <c r="H60" s="62"/>
      <c r="I60" s="62"/>
    </row>
    <row r="61" spans="1:11">
      <c r="B61" s="42" t="s">
        <v>73</v>
      </c>
      <c r="C61" s="22"/>
      <c r="D61" s="22"/>
      <c r="E61" s="22" t="s">
        <v>120</v>
      </c>
      <c r="F61" s="51">
        <v>3</v>
      </c>
      <c r="G61" s="56">
        <v>231</v>
      </c>
      <c r="H61" s="62"/>
      <c r="I61" s="62"/>
    </row>
    <row r="62" spans="1:11" s="38" customFormat="1">
      <c r="A62" s="40" t="s">
        <v>30</v>
      </c>
      <c r="B62" s="43" t="s">
        <v>74</v>
      </c>
      <c r="C62" s="39"/>
      <c r="D62" s="39"/>
      <c r="E62" s="39" t="s">
        <v>126</v>
      </c>
      <c r="F62" s="50">
        <v>7</v>
      </c>
      <c r="G62" s="55">
        <v>241</v>
      </c>
      <c r="H62" s="63">
        <v>0.54861111111111105</v>
      </c>
      <c r="I62" s="63">
        <v>0.9194444444444444</v>
      </c>
      <c r="K62" s="49"/>
    </row>
    <row r="63" spans="1:11">
      <c r="B63" s="42" t="s">
        <v>75</v>
      </c>
      <c r="C63" s="22"/>
      <c r="D63" s="22"/>
      <c r="E63" s="22" t="s">
        <v>127</v>
      </c>
      <c r="F63" s="51">
        <v>7</v>
      </c>
      <c r="G63" s="56">
        <v>248</v>
      </c>
      <c r="H63" s="62"/>
      <c r="I63" s="62"/>
    </row>
    <row r="64" spans="1:11">
      <c r="B64" s="42" t="s">
        <v>128</v>
      </c>
      <c r="C64" s="22"/>
      <c r="D64" s="22"/>
      <c r="E64" s="22" t="s">
        <v>129</v>
      </c>
      <c r="F64" s="51">
        <v>4</v>
      </c>
      <c r="G64" s="56">
        <v>252</v>
      </c>
      <c r="H64" s="62"/>
      <c r="I64" s="62"/>
    </row>
    <row r="65" spans="1:11">
      <c r="B65" s="42" t="s">
        <v>76</v>
      </c>
      <c r="C65" s="22"/>
      <c r="D65" s="22"/>
      <c r="E65" s="22" t="s">
        <v>130</v>
      </c>
      <c r="F65" s="51">
        <v>8</v>
      </c>
      <c r="G65" s="56">
        <v>260</v>
      </c>
      <c r="H65" s="62"/>
      <c r="I65" s="62"/>
    </row>
    <row r="66" spans="1:11">
      <c r="B66" s="42" t="s">
        <v>77</v>
      </c>
      <c r="C66" s="22"/>
      <c r="D66" s="22"/>
      <c r="E66" s="22" t="s">
        <v>131</v>
      </c>
      <c r="F66" s="51">
        <v>3</v>
      </c>
      <c r="G66" s="56">
        <v>263</v>
      </c>
      <c r="H66" s="62"/>
      <c r="I66" s="62"/>
    </row>
    <row r="67" spans="1:11">
      <c r="B67" s="42" t="s">
        <v>78</v>
      </c>
      <c r="C67" s="22"/>
      <c r="D67" s="22"/>
      <c r="E67" s="22" t="s">
        <v>132</v>
      </c>
      <c r="F67" s="51">
        <v>5</v>
      </c>
      <c r="G67" s="56">
        <v>268</v>
      </c>
      <c r="H67" s="62"/>
      <c r="I67" s="62"/>
    </row>
    <row r="68" spans="1:11">
      <c r="B68" s="42" t="s">
        <v>79</v>
      </c>
      <c r="C68" s="22"/>
      <c r="D68" s="22"/>
      <c r="E68" s="22" t="s">
        <v>133</v>
      </c>
      <c r="F68" s="51">
        <v>6</v>
      </c>
      <c r="G68" s="56">
        <v>274</v>
      </c>
      <c r="H68" s="62"/>
      <c r="I68" s="62"/>
    </row>
    <row r="69" spans="1:11">
      <c r="B69" s="42" t="s">
        <v>80</v>
      </c>
      <c r="C69" s="22"/>
      <c r="D69" s="22"/>
      <c r="E69" s="22" t="s">
        <v>134</v>
      </c>
      <c r="F69" s="50">
        <v>4</v>
      </c>
      <c r="G69" s="56">
        <v>278</v>
      </c>
      <c r="H69" s="62"/>
      <c r="I69" s="62"/>
    </row>
    <row r="70" spans="1:11">
      <c r="B70" s="42" t="s">
        <v>135</v>
      </c>
      <c r="C70" s="22"/>
      <c r="D70" s="22"/>
      <c r="E70" s="22" t="s">
        <v>136</v>
      </c>
      <c r="F70" s="51">
        <v>5</v>
      </c>
      <c r="G70" s="56">
        <v>283</v>
      </c>
      <c r="H70" s="62"/>
      <c r="I70" s="62"/>
    </row>
    <row r="71" spans="1:11">
      <c r="B71" s="42" t="s">
        <v>81</v>
      </c>
      <c r="C71" s="22"/>
      <c r="D71" s="22"/>
      <c r="E71" s="22" t="s">
        <v>137</v>
      </c>
      <c r="F71" s="51">
        <v>8</v>
      </c>
      <c r="G71" s="56">
        <v>286</v>
      </c>
      <c r="H71" s="62"/>
      <c r="I71" s="62"/>
    </row>
    <row r="72" spans="1:11">
      <c r="B72" s="42" t="s">
        <v>82</v>
      </c>
      <c r="C72" s="22"/>
      <c r="D72" s="22"/>
      <c r="E72" s="22" t="s">
        <v>138</v>
      </c>
      <c r="F72" s="51">
        <v>6</v>
      </c>
      <c r="G72" s="56">
        <v>292</v>
      </c>
      <c r="H72" s="62"/>
      <c r="I72" s="62"/>
    </row>
    <row r="73" spans="1:11">
      <c r="B73" s="42" t="s">
        <v>83</v>
      </c>
      <c r="C73" s="22"/>
      <c r="D73" s="22"/>
      <c r="E73" s="22" t="s">
        <v>138</v>
      </c>
      <c r="F73" s="51">
        <v>3</v>
      </c>
      <c r="G73" s="56">
        <v>295</v>
      </c>
      <c r="H73" s="62"/>
      <c r="I73" s="62"/>
    </row>
    <row r="74" spans="1:11">
      <c r="B74" s="47" t="s">
        <v>84</v>
      </c>
      <c r="C74" s="22"/>
      <c r="D74" s="22"/>
      <c r="E74" s="22" t="s">
        <v>89</v>
      </c>
      <c r="F74" s="51">
        <v>5</v>
      </c>
      <c r="G74" s="56">
        <v>300</v>
      </c>
      <c r="H74" s="62"/>
      <c r="I74" s="62"/>
    </row>
    <row r="75" spans="1:11">
      <c r="B75" s="42" t="s">
        <v>43</v>
      </c>
      <c r="C75" s="22"/>
      <c r="D75" s="22"/>
      <c r="E75" s="22" t="s">
        <v>89</v>
      </c>
      <c r="F75" s="52">
        <v>4</v>
      </c>
      <c r="G75" s="56">
        <v>304</v>
      </c>
      <c r="H75" s="62"/>
      <c r="I75" s="62"/>
    </row>
    <row r="76" spans="1:11" s="38" customFormat="1" ht="26.3">
      <c r="A76" s="40" t="s">
        <v>30</v>
      </c>
      <c r="B76" s="54" t="s">
        <v>42</v>
      </c>
      <c r="C76" s="39"/>
      <c r="D76" s="39"/>
      <c r="E76" s="39" t="s">
        <v>139</v>
      </c>
      <c r="F76" s="53">
        <v>5</v>
      </c>
      <c r="G76" s="55">
        <v>309</v>
      </c>
      <c r="H76" s="63">
        <v>0.625</v>
      </c>
      <c r="I76" s="67" t="s">
        <v>144</v>
      </c>
      <c r="K76" s="49"/>
    </row>
    <row r="77" spans="1:11">
      <c r="F77" s="53"/>
      <c r="G77" s="56"/>
    </row>
    <row r="78" spans="1:11" s="69" customFormat="1">
      <c r="A78" s="68"/>
      <c r="B78" s="71" t="s">
        <v>143</v>
      </c>
      <c r="K78" s="70"/>
    </row>
  </sheetData>
  <mergeCells count="27">
    <mergeCell ref="G16:I16"/>
    <mergeCell ref="B1:E1"/>
    <mergeCell ref="F2:I2"/>
    <mergeCell ref="F3:I3"/>
    <mergeCell ref="F4:I4"/>
    <mergeCell ref="F5:I5"/>
    <mergeCell ref="F9:G9"/>
    <mergeCell ref="H9:I9"/>
    <mergeCell ref="G11:I11"/>
    <mergeCell ref="G12:I12"/>
    <mergeCell ref="C3:D3"/>
    <mergeCell ref="C4:D4"/>
    <mergeCell ref="C5:D5"/>
    <mergeCell ref="C11:E11"/>
    <mergeCell ref="C9:E9"/>
    <mergeCell ref="H17:I17"/>
    <mergeCell ref="B18:B19"/>
    <mergeCell ref="E18:E19"/>
    <mergeCell ref="H18:I18"/>
    <mergeCell ref="C18:D18"/>
    <mergeCell ref="A18:A19"/>
    <mergeCell ref="C14:E14"/>
    <mergeCell ref="C15:E15"/>
    <mergeCell ref="C13:E13"/>
    <mergeCell ref="C12:E12"/>
    <mergeCell ref="C17:E17"/>
    <mergeCell ref="D16:E16"/>
  </mergeCells>
  <conditionalFormatting sqref="A1:A1048576">
    <cfRule type="cellIs" dxfId="8" priority="11" operator="equal">
      <formula>"C"</formula>
    </cfRule>
  </conditionalFormatting>
  <conditionalFormatting sqref="B22:B52">
    <cfRule type="expression" dxfId="7" priority="8">
      <formula>A22="C"</formula>
    </cfRule>
  </conditionalFormatting>
  <conditionalFormatting sqref="C22:C52">
    <cfRule type="expression" dxfId="6" priority="7">
      <formula>A22="C"</formula>
    </cfRule>
  </conditionalFormatting>
  <conditionalFormatting sqref="D22:D52">
    <cfRule type="expression" dxfId="5" priority="6">
      <formula>A22="C"</formula>
    </cfRule>
  </conditionalFormatting>
  <conditionalFormatting sqref="E22:E52">
    <cfRule type="expression" dxfId="4" priority="5">
      <formula>A22="C"</formula>
    </cfRule>
  </conditionalFormatting>
  <conditionalFormatting sqref="F22:F52">
    <cfRule type="expression" dxfId="3" priority="4">
      <formula>A22="C"</formula>
    </cfRule>
  </conditionalFormatting>
  <conditionalFormatting sqref="G22:G52">
    <cfRule type="expression" dxfId="2" priority="3">
      <formula>A22="C"</formula>
    </cfRule>
  </conditionalFormatting>
  <conditionalFormatting sqref="H22:H52">
    <cfRule type="expression" dxfId="1" priority="2">
      <formula>A22="C"</formula>
    </cfRule>
  </conditionalFormatting>
  <conditionalFormatting sqref="I22:I52">
    <cfRule type="expression" dxfId="0" priority="1">
      <formula>A22="C"</formula>
    </cfRule>
  </conditionalFormatting>
  <hyperlinks>
    <hyperlink ref="C15" r:id="rId1"/>
    <hyperlink ref="B78" r:id="rId2"/>
  </hyperlinks>
  <pageMargins left="0.43307086614173229" right="0.43307086614173229" top="0.23622047244094488" bottom="0.23622047244094488" header="0.11811023622047244" footer="0.11811023622047244"/>
  <pageSetup paperSize="9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Utilisateur</cp:lastModifiedBy>
  <cp:lastPrinted>2021-02-13T18:31:34Z</cp:lastPrinted>
  <dcterms:created xsi:type="dcterms:W3CDTF">2021-02-13T18:25:35Z</dcterms:created>
  <dcterms:modified xsi:type="dcterms:W3CDTF">2023-12-03T16:30:08Z</dcterms:modified>
</cp:coreProperties>
</file>